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345" yWindow="945" windowWidth="17400" windowHeight="9285" tabRatio="923" activeTab="7"/>
  </bookViews>
  <sheets>
    <sheet name="Содержание" sheetId="33" r:id="rId1"/>
    <sheet name="NICE-секционные" sheetId="19" r:id="rId2"/>
    <sheet name="Marantec-секционные" sheetId="20" r:id="rId3"/>
    <sheet name="NICE-откатные" sheetId="22" r:id="rId4"/>
    <sheet name="NICE-распашные" sheetId="24" r:id="rId5"/>
    <sheet name="Шлагбаумы" sheetId="26" r:id="rId6"/>
    <sheet name="Управление" sheetId="35" r:id="rId7"/>
    <sheet name="Аксессуары" sheetId="29" r:id="rId8"/>
    <sheet name="Лист1" sheetId="37" state="hidden" r:id="rId9"/>
  </sheets>
  <definedNames>
    <definedName name="_xlnm.Print_Area" localSheetId="2">'Marantec-секционные'!$A$1:$Z$69</definedName>
    <definedName name="_xlnm.Print_Area" localSheetId="3">'NICE-откатные'!$A$1:$AD$27</definedName>
    <definedName name="_xlnm.Print_Area" localSheetId="4">'NICE-распашные'!$A$1:$AD$43</definedName>
    <definedName name="_xlnm.Print_Area" localSheetId="1">'NICE-секционные'!$A$1:$AH$46</definedName>
    <definedName name="_xlnm.Print_Area" localSheetId="7">Аксессуары!$A$1:$AB$67</definedName>
    <definedName name="_xlnm.Print_Area" localSheetId="0">Содержание!$A$1:$AC$41</definedName>
    <definedName name="_xlnm.Print_Area" localSheetId="6">Управление!$A$1:$F$67</definedName>
    <definedName name="_xlnm.Print_Area" localSheetId="5">Шлагбаумы!$A$1:$AD$67</definedName>
  </definedNames>
  <calcPr calcId="124519"/>
  <customWorkbookViews>
    <customWorkbookView name="admin - Личное представление" guid="{E02F492C-4FFC-468B-A5E7-16AA0DC67212}" mergeInterval="0" personalView="1" maximized="1" xWindow="1" yWindow="1" windowWidth="1280" windowHeight="553" tabRatio="923" activeSheetId="6"/>
  </customWorkbookViews>
</workbook>
</file>

<file path=xl/calcChain.xml><?xml version="1.0" encoding="utf-8"?>
<calcChain xmlns="http://schemas.openxmlformats.org/spreadsheetml/2006/main">
  <c r="AA65" i="29"/>
  <c r="AA64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38"/>
  <c r="AA37"/>
  <c r="AA28"/>
  <c r="AA29"/>
  <c r="AA30"/>
  <c r="AA31"/>
  <c r="AA32"/>
  <c r="AA33"/>
  <c r="AA34"/>
  <c r="AA35"/>
  <c r="AA27"/>
  <c r="AA23"/>
  <c r="AA24"/>
  <c r="AA25"/>
  <c r="AA22"/>
  <c r="AA18"/>
  <c r="AA19"/>
  <c r="AA20"/>
  <c r="AA17"/>
  <c r="AA11"/>
  <c r="AA12"/>
  <c r="AA13"/>
  <c r="AA14"/>
  <c r="AA15"/>
  <c r="AA16"/>
  <c r="AA10"/>
  <c r="AA9"/>
  <c r="E65" i="35"/>
  <c r="E64"/>
  <c r="E59"/>
  <c r="E60"/>
  <c r="E61"/>
  <c r="E62"/>
  <c r="E47"/>
  <c r="E48"/>
  <c r="E49"/>
  <c r="E50"/>
  <c r="E51"/>
  <c r="E52"/>
  <c r="E53"/>
  <c r="E54"/>
  <c r="E55"/>
  <c r="E56"/>
  <c r="E38"/>
  <c r="E39"/>
  <c r="E40"/>
  <c r="E41"/>
  <c r="E42"/>
  <c r="E43"/>
  <c r="E44"/>
  <c r="E26"/>
  <c r="E27"/>
  <c r="E28"/>
  <c r="E29"/>
  <c r="E30"/>
  <c r="E31"/>
  <c r="E32"/>
  <c r="E33"/>
  <c r="E34"/>
  <c r="E35"/>
  <c r="E21"/>
  <c r="E22"/>
  <c r="E23"/>
  <c r="E9"/>
  <c r="E10"/>
  <c r="E11"/>
  <c r="E12"/>
  <c r="E13"/>
  <c r="E14"/>
  <c r="E15"/>
  <c r="E16"/>
  <c r="E17"/>
  <c r="E18"/>
  <c r="Z49" i="26"/>
  <c r="Z50"/>
  <c r="Z51"/>
  <c r="Z52"/>
  <c r="Z53"/>
  <c r="Z54"/>
  <c r="Z55"/>
  <c r="Z56"/>
  <c r="Z57"/>
  <c r="Z58"/>
  <c r="Z59"/>
  <c r="Z60"/>
  <c r="Z61"/>
  <c r="Z62"/>
  <c r="Z63"/>
  <c r="Z64"/>
  <c r="Z65"/>
  <c r="E58" i="35"/>
  <c r="E46"/>
  <c r="E37"/>
  <c r="E25"/>
  <c r="E20"/>
  <c r="E8"/>
  <c r="Z48" i="26"/>
  <c r="Z42"/>
  <c r="Z43"/>
  <c r="Z44"/>
  <c r="Z41"/>
  <c r="AB41" s="1"/>
  <c r="Z36"/>
  <c r="Z37"/>
  <c r="Z38"/>
  <c r="Z35"/>
  <c r="AB35" s="1"/>
  <c r="Z31"/>
  <c r="Z32"/>
  <c r="Z33"/>
  <c r="Z30"/>
  <c r="Z26"/>
  <c r="Z27"/>
  <c r="Z28"/>
  <c r="Z25"/>
  <c r="AB25" s="1"/>
  <c r="Z21"/>
  <c r="Z22"/>
  <c r="Z23"/>
  <c r="Z20"/>
  <c r="Z15"/>
  <c r="Z16"/>
  <c r="Z17"/>
  <c r="Z18"/>
  <c r="Z14"/>
  <c r="Z10"/>
  <c r="Z11"/>
  <c r="Z12"/>
  <c r="AB14"/>
  <c r="Z9"/>
  <c r="AB9" s="1"/>
  <c r="AB30" i="24"/>
  <c r="AB31"/>
  <c r="AB32"/>
  <c r="AB33"/>
  <c r="AB34"/>
  <c r="AB35"/>
  <c r="AB36"/>
  <c r="AB37"/>
  <c r="AB38"/>
  <c r="AB39"/>
  <c r="AB40"/>
  <c r="AB41"/>
  <c r="AB29"/>
  <c r="AB28"/>
  <c r="AB26"/>
  <c r="AB27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25" i="22"/>
  <c r="AB24"/>
  <c r="AB23"/>
  <c r="AB22"/>
  <c r="AB21"/>
  <c r="AB20"/>
  <c r="AB19"/>
  <c r="AB18"/>
  <c r="AB17"/>
  <c r="AB16"/>
  <c r="AB15"/>
  <c r="AB9"/>
  <c r="AB10"/>
  <c r="AB11"/>
  <c r="AB12"/>
  <c r="AB13"/>
  <c r="AB14"/>
  <c r="AB8"/>
  <c r="AB7"/>
  <c r="AF26" i="19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25"/>
  <c r="AF21"/>
  <c r="AF19"/>
  <c r="AF18"/>
  <c r="AF17"/>
  <c r="AF16"/>
  <c r="AF15"/>
  <c r="AF20"/>
  <c r="AF13"/>
  <c r="AF14"/>
  <c r="AF12"/>
  <c r="AF11"/>
  <c r="AF10"/>
  <c r="AF9"/>
  <c r="AF8"/>
  <c r="AF7"/>
  <c r="AB30" i="26"/>
  <c r="AB20"/>
</calcChain>
</file>

<file path=xl/sharedStrings.xml><?xml version="1.0" encoding="utf-8"?>
<sst xmlns="http://schemas.openxmlformats.org/spreadsheetml/2006/main" count="1115" uniqueCount="668">
  <si>
    <t>Все цены приведены в EUR с учетом НДС</t>
  </si>
  <si>
    <t>Наименование</t>
  </si>
  <si>
    <t>Ед. изм.</t>
  </si>
  <si>
    <t>комплект</t>
  </si>
  <si>
    <t>Цена, евро</t>
  </si>
  <si>
    <t>пара</t>
  </si>
  <si>
    <t>Сomfort 211</t>
  </si>
  <si>
    <t>Сomfort 257</t>
  </si>
  <si>
    <t>шт</t>
  </si>
  <si>
    <t>SK-11</t>
  </si>
  <si>
    <t>SK-12</t>
  </si>
  <si>
    <t>SK-13</t>
  </si>
  <si>
    <t>SZ-11</t>
  </si>
  <si>
    <t>SZ-12</t>
  </si>
  <si>
    <t>SZ-13</t>
  </si>
  <si>
    <t>высота ворот до 2,28 м</t>
  </si>
  <si>
    <t>высота ворот до 2,5 м</t>
  </si>
  <si>
    <t>высота ворот до 3,41 м</t>
  </si>
  <si>
    <t xml:space="preserve">рейка приводная с зубчатым ремнем        </t>
  </si>
  <si>
    <t>Digital 302</t>
  </si>
  <si>
    <t>Digital 304</t>
  </si>
  <si>
    <t>Digital 313</t>
  </si>
  <si>
    <t>Special 302</t>
  </si>
  <si>
    <t>Основные характеристики</t>
  </si>
  <si>
    <t>Состав базового комплекта</t>
  </si>
  <si>
    <t>до 6,5м²</t>
  </si>
  <si>
    <t>до 8м²</t>
  </si>
  <si>
    <t>до 10м²</t>
  </si>
  <si>
    <t>до 12м²</t>
  </si>
  <si>
    <t>SMXI</t>
  </si>
  <si>
    <t>KA1</t>
  </si>
  <si>
    <t>KIO</t>
  </si>
  <si>
    <t>до 15м²</t>
  </si>
  <si>
    <t>до 17,5м²</t>
  </si>
  <si>
    <t>до 10,5м²</t>
  </si>
  <si>
    <t>до 8,8м²</t>
  </si>
  <si>
    <t>Digital 163</t>
  </si>
  <si>
    <t>от 15 м² до 35 м²</t>
  </si>
  <si>
    <t>осевой (навальный) привод, 24В, IP44, 50 %</t>
  </si>
  <si>
    <t>осевой (навальный) привод, 24В, IP44, 50 %, скоростной</t>
  </si>
  <si>
    <t>от 10 м² до 25 м²</t>
  </si>
  <si>
    <t>высота ворот до 3,43 м</t>
  </si>
  <si>
    <t>высота ворот до 2,43 м</t>
  </si>
  <si>
    <r>
      <t xml:space="preserve">тяговое усилие 1000Н, мощность 250Вт, </t>
    </r>
    <r>
      <rPr>
        <b/>
        <sz val="6.5"/>
        <color indexed="8"/>
        <rFont val="Arial Cyr"/>
        <charset val="204"/>
      </rPr>
      <t>интенсивный</t>
    </r>
  </si>
  <si>
    <t>тяговое усилие 450Н, мощность 170Вт</t>
  </si>
  <si>
    <t>тяговое усилие 1000Н, мощность 250Вт</t>
  </si>
  <si>
    <t>Описание</t>
  </si>
  <si>
    <t>Автоматика NICE (Италия)</t>
  </si>
  <si>
    <t>SPIN6041</t>
  </si>
  <si>
    <t>SPIN11 KCE</t>
  </si>
  <si>
    <t>SPIN21 KCE</t>
  </si>
  <si>
    <t>SPIN22 KCE</t>
  </si>
  <si>
    <t>до 8,4м²</t>
  </si>
  <si>
    <t>электропривод+встроенный приемник+2-х канальный пульт Flo2R-S+рейка SNA5</t>
  </si>
  <si>
    <t>электропривод+приемник SMXI+2-х канальный пульт Flo2R-S+рейка SNA5</t>
  </si>
  <si>
    <t>электропривод+приемник SMXI+2-х канальный пульт Flo2R-S+рейка SNA6</t>
  </si>
  <si>
    <t>АВТОМАТИКА ДЛЯ СЕКЦИОННЫХ ВОРОТ</t>
  </si>
  <si>
    <t>A924</t>
  </si>
  <si>
    <r>
      <t xml:space="preserve">усиленный кронштейн для крепления к стене (только для приводов серии </t>
    </r>
    <r>
      <rPr>
        <b/>
        <sz val="6.5"/>
        <rFont val="Arial Cyr"/>
        <charset val="204"/>
      </rPr>
      <t>SUMO</t>
    </r>
    <r>
      <rPr>
        <sz val="6.5"/>
        <rFont val="Arial Cyr"/>
        <charset val="204"/>
      </rPr>
      <t>)</t>
    </r>
  </si>
  <si>
    <t>Электроприводы для промышленных секционных ворот и аксессуары</t>
  </si>
  <si>
    <t>Электроприводы для гаражных секционных ворот и аксессуары</t>
  </si>
  <si>
    <r>
      <t xml:space="preserve">24В,  интенсивность 80%, для соединения с валом ворот </t>
    </r>
    <r>
      <rPr>
        <b/>
        <sz val="6.5"/>
        <rFont val="Arial Cyr"/>
        <charset val="204"/>
      </rPr>
      <t>необходимо CRA3 и CRA6.</t>
    </r>
  </si>
  <si>
    <t>Цепь 1/2", 1м, с муфтой (для CR2124)</t>
  </si>
  <si>
    <t>36-зубчатый венец (для CR2124)</t>
  </si>
  <si>
    <t>PUL</t>
  </si>
  <si>
    <r>
      <t xml:space="preserve">переходник для вала 31,75 (для приводов серии </t>
    </r>
    <r>
      <rPr>
        <b/>
        <sz val="6.5"/>
        <rFont val="Arial Cyr"/>
        <charset val="204"/>
      </rPr>
      <t xml:space="preserve">SUMO </t>
    </r>
    <r>
      <rPr>
        <sz val="6.5"/>
        <rFont val="Arial Cyr"/>
        <charset val="204"/>
      </rPr>
      <t xml:space="preserve">и </t>
    </r>
    <r>
      <rPr>
        <b/>
        <sz val="6.5"/>
        <rFont val="Arial Cyr"/>
        <charset val="204"/>
      </rPr>
      <t>SO2000</t>
    </r>
    <r>
      <rPr>
        <sz val="6.5"/>
        <rFont val="Arial Cyr"/>
        <charset val="204"/>
      </rPr>
      <t>)</t>
    </r>
  </si>
  <si>
    <t>крышка блока управления A924 с кнопками управления  "открыть-закрыть-стоп"</t>
  </si>
  <si>
    <t>Автоматика Marantec (Германия)</t>
  </si>
  <si>
    <t>Электроприводы для гаражных секционных ворот</t>
  </si>
  <si>
    <t>лампа красная   (для использования в качестве светофора)</t>
  </si>
  <si>
    <t>лампа зеленая   (для использования в качестве светофора)</t>
  </si>
  <si>
    <t>м</t>
  </si>
  <si>
    <t>Digital 173</t>
  </si>
  <si>
    <t>Digital 343</t>
  </si>
  <si>
    <t>приемник блока ДУ, внешний, IP65</t>
  </si>
  <si>
    <t>приемник блока ДУ, внешний, 2-х канальный, IP20</t>
  </si>
  <si>
    <t>Special 613</t>
  </si>
  <si>
    <t>Special 614</t>
  </si>
  <si>
    <t>SOC-3K</t>
  </si>
  <si>
    <t>набор комутационный для подключения контакта калитки, производство Marantec (Германия)</t>
  </si>
  <si>
    <t>Control 401</t>
  </si>
  <si>
    <t>блок управления для индукционной петли</t>
  </si>
  <si>
    <t>кабель для индукционной петли, 50м</t>
  </si>
  <si>
    <t>кабель, 4м</t>
  </si>
  <si>
    <t>кабель, 8м</t>
  </si>
  <si>
    <t>АВТОМАТИКА ДЛЯ ОТКАТНЫХ ВОРОТ</t>
  </si>
  <si>
    <t>Электроприводы для откатных ворот и аксессуары</t>
  </si>
  <si>
    <t>Дополнительные аксессуары и элементы управления для электроприводов</t>
  </si>
  <si>
    <r>
      <rPr>
        <b/>
        <sz val="6.5"/>
        <color indexed="8"/>
        <rFont val="Arial Cyr"/>
        <charset val="204"/>
      </rPr>
      <t>RB KCE</t>
    </r>
    <r>
      <rPr>
        <sz val="6.5"/>
        <color indexed="8"/>
        <rFont val="Arial Cyr"/>
        <charset val="204"/>
      </rPr>
      <t xml:space="preserve">
</t>
    </r>
    <r>
      <rPr>
        <sz val="6"/>
        <color indexed="8"/>
        <rFont val="Arial Cyr"/>
        <charset val="204"/>
      </rPr>
      <t>новая серия</t>
    </r>
  </si>
  <si>
    <r>
      <rPr>
        <b/>
        <sz val="6.5"/>
        <color indexed="8"/>
        <rFont val="Arial Cyr"/>
        <charset val="204"/>
      </rPr>
      <t xml:space="preserve">RB 600
</t>
    </r>
    <r>
      <rPr>
        <sz val="6.5"/>
        <color indexed="8"/>
        <rFont val="Arial Cyr"/>
        <charset val="204"/>
      </rPr>
      <t xml:space="preserve">
</t>
    </r>
    <r>
      <rPr>
        <sz val="6"/>
        <color indexed="8"/>
        <rFont val="Arial Cyr"/>
        <charset val="204"/>
      </rPr>
      <t>новая серия</t>
    </r>
  </si>
  <si>
    <t>Ro 1000</t>
  </si>
  <si>
    <r>
      <rPr>
        <b/>
        <sz val="6.5"/>
        <color indexed="8"/>
        <rFont val="Arial Cyr"/>
        <charset val="204"/>
      </rPr>
      <t xml:space="preserve">RB 1000
</t>
    </r>
    <r>
      <rPr>
        <sz val="6.5"/>
        <color indexed="8"/>
        <rFont val="Arial Cyr"/>
        <charset val="204"/>
      </rPr>
      <t xml:space="preserve">
</t>
    </r>
    <r>
      <rPr>
        <sz val="6"/>
        <color indexed="8"/>
        <rFont val="Arial Cyr"/>
        <charset val="204"/>
      </rPr>
      <t>новая серия</t>
    </r>
  </si>
  <si>
    <t>Ro 1124</t>
  </si>
  <si>
    <t>TH 2251</t>
  </si>
  <si>
    <t>TH 1561</t>
  </si>
  <si>
    <t>TH 2261</t>
  </si>
  <si>
    <r>
      <rPr>
        <b/>
        <sz val="6.5"/>
        <color indexed="8"/>
        <rFont val="Arial Cyr"/>
        <charset val="204"/>
      </rPr>
      <t xml:space="preserve">Run 1800
</t>
    </r>
    <r>
      <rPr>
        <sz val="6.5"/>
        <color indexed="8"/>
        <rFont val="Arial Cyr"/>
        <charset val="204"/>
      </rPr>
      <t xml:space="preserve">
</t>
    </r>
    <r>
      <rPr>
        <sz val="6"/>
        <color indexed="8"/>
        <rFont val="Arial Cyr"/>
        <charset val="204"/>
      </rPr>
      <t>новая серия</t>
    </r>
  </si>
  <si>
    <r>
      <rPr>
        <b/>
        <sz val="6.5"/>
        <color indexed="8"/>
        <rFont val="Arial Cyr"/>
        <charset val="204"/>
      </rPr>
      <t xml:space="preserve">Run 2500
</t>
    </r>
    <r>
      <rPr>
        <sz val="6.5"/>
        <color indexed="8"/>
        <rFont val="Arial Cyr"/>
        <charset val="204"/>
      </rPr>
      <t xml:space="preserve">
</t>
    </r>
    <r>
      <rPr>
        <sz val="6"/>
        <color indexed="8"/>
        <rFont val="Arial Cyr"/>
        <charset val="204"/>
      </rPr>
      <t>новая серия</t>
    </r>
  </si>
  <si>
    <r>
      <t>электропривод RO 1000+встроенный БУ (ROA3)
(</t>
    </r>
    <r>
      <rPr>
        <b/>
        <sz val="6.5"/>
        <color indexed="8"/>
        <rFont val="Arial Cyr"/>
        <charset val="204"/>
      </rPr>
      <t>подходят приемники ДУ</t>
    </r>
    <r>
      <rPr>
        <sz val="6.5"/>
        <color indexed="8"/>
        <rFont val="Arial Cyr"/>
        <charset val="204"/>
      </rPr>
      <t>: постоянный код - FLOXI или динамический код - FLOXIR)</t>
    </r>
  </si>
  <si>
    <r>
      <t>электропривод RO 1124+встроенный БУ (ROA2)
(</t>
    </r>
    <r>
      <rPr>
        <b/>
        <sz val="6.5"/>
        <color indexed="8"/>
        <rFont val="Arial Cyr"/>
        <charset val="204"/>
      </rPr>
      <t>подходят приемники ДУ</t>
    </r>
    <r>
      <rPr>
        <sz val="6.5"/>
        <color indexed="8"/>
        <rFont val="Arial Cyr"/>
        <charset val="204"/>
      </rPr>
      <t>: постоянный код - FLOXI или динамический код - FLOXIR)</t>
    </r>
  </si>
  <si>
    <t>A500</t>
  </si>
  <si>
    <t>24В, интенсивность 80%, скорость 0,2м/с</t>
  </si>
  <si>
    <t>230В, интенсивность 40%, скорость 0,16м/с, охлаждение двигателя, динамическое торможение</t>
  </si>
  <si>
    <t>380В, интенсивность 50%, скорость 0,16м/с,
охлаждение двигателя, динамическое торможение</t>
  </si>
  <si>
    <t>ROA8</t>
  </si>
  <si>
    <t>RBA1</t>
  </si>
  <si>
    <t>блок управления (для TH1561, TH2261)</t>
  </si>
  <si>
    <r>
      <t xml:space="preserve">индуктивный датчик (для приводов </t>
    </r>
    <r>
      <rPr>
        <b/>
        <sz val="6.5"/>
        <rFont val="Arial Cyr"/>
        <charset val="204"/>
      </rPr>
      <t>RB</t>
    </r>
    <r>
      <rPr>
        <sz val="6.5"/>
        <rFont val="Arial Cyr"/>
        <charset val="204"/>
      </rPr>
      <t xml:space="preserve"> и </t>
    </r>
    <r>
      <rPr>
        <b/>
        <sz val="6.5"/>
        <rFont val="Arial Cyr"/>
        <charset val="204"/>
      </rPr>
      <t>RUN</t>
    </r>
    <r>
      <rPr>
        <sz val="6.5"/>
        <rFont val="Arial Cyr"/>
        <charset val="204"/>
      </rPr>
      <t>)</t>
    </r>
  </si>
  <si>
    <r>
      <t>электропривод TH1561
(блок управления A500 поставляется отдельно)
(</t>
    </r>
    <r>
      <rPr>
        <b/>
        <sz val="6.5"/>
        <color indexed="8"/>
        <rFont val="Arial Cyr"/>
        <charset val="204"/>
      </rPr>
      <t>подходят приемники ДУ:</t>
    </r>
    <r>
      <rPr>
        <sz val="6.5"/>
        <color indexed="8"/>
        <rFont val="Arial Cyr"/>
        <charset val="204"/>
      </rPr>
      <t xml:space="preserve"> постоянный код - FLOXI или динамический код - FLOXIR) </t>
    </r>
  </si>
  <si>
    <r>
      <t>электропривод TH2251+встроенный БУ (THA6)
(</t>
    </r>
    <r>
      <rPr>
        <b/>
        <sz val="6.5"/>
        <color indexed="8"/>
        <rFont val="Arial Cyr"/>
        <charset val="204"/>
      </rPr>
      <t>подходят приемники ДУ:</t>
    </r>
    <r>
      <rPr>
        <sz val="6.5"/>
        <color indexed="8"/>
        <rFont val="Arial Cyr"/>
        <charset val="204"/>
      </rPr>
      <t xml:space="preserve"> постоянный код - FLOXI или динамический код - FLOXIR)</t>
    </r>
  </si>
  <si>
    <r>
      <t>электропривод TH2261
(блок управления A500 поставляется отдельно)
(</t>
    </r>
    <r>
      <rPr>
        <b/>
        <sz val="6.5"/>
        <color indexed="8"/>
        <rFont val="Arial Cyr"/>
        <charset val="204"/>
      </rPr>
      <t>подходят приемники ДУ:</t>
    </r>
    <r>
      <rPr>
        <sz val="6.5"/>
        <color indexed="8"/>
        <rFont val="Arial Cyr"/>
        <charset val="204"/>
      </rPr>
      <t xml:space="preserve"> постоянный код - FLOXI или динамический код - FLOXIR)</t>
    </r>
  </si>
  <si>
    <t>комплект для разблокировки SPIN, SPIDER с тросом  2,5м (можно удлиннить до 6м тросом КА1)</t>
  </si>
  <si>
    <t>АВТОМАТИКА ДЛЯ РАСПАШНЫХ ВОРОТ</t>
  </si>
  <si>
    <t>до 400кг</t>
  </si>
  <si>
    <t>до 350кг</t>
  </si>
  <si>
    <t>до 1000кг</t>
  </si>
  <si>
    <t>до 600кг</t>
  </si>
  <si>
    <t>до 1500кг</t>
  </si>
  <si>
    <t>до 1800кг</t>
  </si>
  <si>
    <t>до 2200кг</t>
  </si>
  <si>
    <t>до 2500кг</t>
  </si>
  <si>
    <t>Moby KCE</t>
  </si>
  <si>
    <t>до 800кг
до 3м</t>
  </si>
  <si>
    <t>MB 4006</t>
  </si>
  <si>
    <r>
      <t xml:space="preserve">электропривод MB4006 (подходят БУ </t>
    </r>
    <r>
      <rPr>
        <b/>
        <sz val="6.5"/>
        <color indexed="8"/>
        <rFont val="Arial Cyr"/>
        <charset val="204"/>
      </rPr>
      <t>A6F, A700F</t>
    </r>
    <r>
      <rPr>
        <sz val="6.5"/>
        <color indexed="8"/>
        <rFont val="Arial Cyr"/>
        <charset val="204"/>
      </rPr>
      <t>)</t>
    </r>
  </si>
  <si>
    <t>MB 5016</t>
  </si>
  <si>
    <t>до 800кг
до 5м</t>
  </si>
  <si>
    <r>
      <t xml:space="preserve">электропривод MB5016 (подходят БУ </t>
    </r>
    <r>
      <rPr>
        <b/>
        <sz val="6.5"/>
        <color indexed="8"/>
        <rFont val="Arial Cyr"/>
        <charset val="204"/>
      </rPr>
      <t>A6F, A700F</t>
    </r>
    <r>
      <rPr>
        <sz val="6.5"/>
        <color indexed="8"/>
        <rFont val="Arial Cyr"/>
        <charset val="204"/>
      </rPr>
      <t>)</t>
    </r>
  </si>
  <si>
    <t>MB 4024</t>
  </si>
  <si>
    <t>MB 5024</t>
  </si>
  <si>
    <t>Pop KCE</t>
  </si>
  <si>
    <t>до 250кг
до 2м</t>
  </si>
  <si>
    <t>PP 7024</t>
  </si>
  <si>
    <t>HY 7005</t>
  </si>
  <si>
    <t>до 400кг
до 3м</t>
  </si>
  <si>
    <r>
      <t xml:space="preserve">рычажного типа, 24В, интенсивность 30%, плавный пуск/остановка, автом-кое определение препятствий, режим калитки, подключение электрозамка, возможность установки батареи резервного питания </t>
    </r>
    <r>
      <rPr>
        <b/>
        <sz val="6.5"/>
        <rFont val="Arial Cyr"/>
        <charset val="204"/>
      </rPr>
      <t xml:space="preserve">PS124 </t>
    </r>
    <r>
      <rPr>
        <sz val="6.5"/>
        <rFont val="Arial Cyr"/>
        <charset val="204"/>
      </rPr>
      <t>внутрь привода</t>
    </r>
  </si>
  <si>
    <r>
      <t xml:space="preserve">электропривод </t>
    </r>
    <r>
      <rPr>
        <b/>
        <sz val="6.5"/>
        <color indexed="8"/>
        <rFont val="Arial Cyr"/>
        <charset val="204"/>
      </rPr>
      <t>HY7005</t>
    </r>
    <r>
      <rPr>
        <sz val="6.5"/>
        <color indexed="8"/>
        <rFont val="Arial Cyr"/>
        <charset val="204"/>
      </rPr>
      <t xml:space="preserve"> (подходят БУ </t>
    </r>
    <r>
      <rPr>
        <b/>
        <sz val="6.5"/>
        <color indexed="8"/>
        <rFont val="Arial Cyr"/>
        <charset val="204"/>
      </rPr>
      <t>A6F</t>
    </r>
    <r>
      <rPr>
        <sz val="6.5"/>
        <color indexed="8"/>
        <rFont val="Arial Cyr"/>
        <charset val="204"/>
      </rPr>
      <t xml:space="preserve">, </t>
    </r>
    <r>
      <rPr>
        <b/>
        <sz val="6.5"/>
        <color indexed="8"/>
        <rFont val="Arial Cyr"/>
        <charset val="204"/>
      </rPr>
      <t>A700F</t>
    </r>
    <r>
      <rPr>
        <sz val="6.5"/>
        <color indexed="8"/>
        <rFont val="Arial Cyr"/>
        <charset val="204"/>
      </rPr>
      <t>)</t>
    </r>
  </si>
  <si>
    <t>HY 7024</t>
  </si>
  <si>
    <r>
      <t>рычажного типа, 24В, интенсивность</t>
    </r>
    <r>
      <rPr>
        <b/>
        <sz val="6.5"/>
        <rFont val="Arial Cyr"/>
        <charset val="204"/>
      </rPr>
      <t xml:space="preserve"> 80%</t>
    </r>
  </si>
  <si>
    <t>рычажного типа, 230В, интенсивность 30%</t>
  </si>
  <si>
    <t>HYA12</t>
  </si>
  <si>
    <t>рычаг-удлинитель для приводов HY7005, HY7024</t>
  </si>
  <si>
    <t>PLA 13</t>
  </si>
  <si>
    <t>A1</t>
  </si>
  <si>
    <t>A6F</t>
  </si>
  <si>
    <t>A700F</t>
  </si>
  <si>
    <t>PIU</t>
  </si>
  <si>
    <t>Плата расширения функций для A500, Ro 1000 и A700F для распашных ворот.</t>
  </si>
  <si>
    <t>Плата расширения функций для A700F, A500 для откатных ворот и приводов Ro 1000.</t>
  </si>
  <si>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для 1-го электропривода 230В (одностворчатые распашные ворота)</t>
    </r>
  </si>
  <si>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для 2-х электроприводов 230В (двустворчатые распашные ворота)</t>
    </r>
  </si>
  <si>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для 2-х электроприводов 230В с дополнительными функциями</t>
    </r>
  </si>
  <si>
    <t>Электроприводы для распашных ворот и аксессуары</t>
  </si>
  <si>
    <t>линейного типа, 230В, интенсивность 30%, автоматическое определение препятствий, режим калитки, подключение электрозамка.</t>
  </si>
  <si>
    <t>линейного типа, 230В, интенсивность 30%, с двумя концевыми выключателями</t>
  </si>
  <si>
    <r>
      <t xml:space="preserve">линейного типа, 24В, интенсивность </t>
    </r>
    <r>
      <rPr>
        <b/>
        <sz val="6.5"/>
        <rFont val="Arial Cyr"/>
        <charset val="204"/>
      </rPr>
      <t>80%</t>
    </r>
    <r>
      <rPr>
        <sz val="6.5"/>
        <rFont val="Arial Cyr"/>
        <charset val="204"/>
      </rPr>
      <t>, с двумя концевыми выключателями</t>
    </r>
  </si>
  <si>
    <r>
      <t xml:space="preserve">комплект механических концевых выключателей для приводов </t>
    </r>
    <r>
      <rPr>
        <b/>
        <sz val="6.5"/>
        <rFont val="Arial Cyr"/>
        <charset val="204"/>
      </rPr>
      <t>MB</t>
    </r>
    <r>
      <rPr>
        <sz val="6.5"/>
        <rFont val="Arial Cyr"/>
        <charset val="204"/>
      </rPr>
      <t xml:space="preserve"> и </t>
    </r>
    <r>
      <rPr>
        <b/>
        <sz val="6.5"/>
        <rFont val="Arial Cyr"/>
        <charset val="204"/>
      </rPr>
      <t>Wingo</t>
    </r>
    <r>
      <rPr>
        <sz val="6.5"/>
        <rFont val="Arial Cyr"/>
        <charset val="204"/>
      </rPr>
      <t>, 4 шт</t>
    </r>
  </si>
  <si>
    <t>АВТОМАТИЧЕСКИЕ ШЛАГБАУМЫ</t>
  </si>
  <si>
    <t>Шлагбаумы NICE (Италия)</t>
  </si>
  <si>
    <r>
      <t xml:space="preserve">подходят
радиоприемники:
</t>
    </r>
    <r>
      <rPr>
        <b/>
        <sz val="6.5"/>
        <rFont val="Arial Cyr"/>
        <charset val="204"/>
      </rPr>
      <t>FLOXIR</t>
    </r>
    <r>
      <rPr>
        <sz val="6.5"/>
        <rFont val="Arial Cyr"/>
        <charset val="204"/>
      </rPr>
      <t xml:space="preserve">
(динамический код)
или
</t>
    </r>
    <r>
      <rPr>
        <b/>
        <sz val="6.5"/>
        <rFont val="Arial Cyr"/>
        <charset val="204"/>
      </rPr>
      <t xml:space="preserve">FLOXI
</t>
    </r>
    <r>
      <rPr>
        <sz val="6.5"/>
        <rFont val="Arial Cyr"/>
        <charset val="204"/>
      </rPr>
      <t>(постоянный код)</t>
    </r>
  </si>
  <si>
    <t>WIL 4</t>
  </si>
  <si>
    <t>CARICA</t>
  </si>
  <si>
    <t>WIL 6</t>
  </si>
  <si>
    <t>RBN 4</t>
  </si>
  <si>
    <t>WA 2</t>
  </si>
  <si>
    <t>NS 1N</t>
  </si>
  <si>
    <t>стрела для шлагбаума, 4,3м</t>
  </si>
  <si>
    <t>амортизирующая накладка на стрелу, 8м</t>
  </si>
  <si>
    <t>светоотражающие наклейки на стрелу, 24шт</t>
  </si>
  <si>
    <t>SIGNO 6</t>
  </si>
  <si>
    <t>RBN 6</t>
  </si>
  <si>
    <t>стрела для шлагбаума, 6,3м</t>
  </si>
  <si>
    <t>амортизирующая накладка на стрелу, 12м</t>
  </si>
  <si>
    <t>WA 6</t>
  </si>
  <si>
    <t>SIGNO 4</t>
  </si>
  <si>
    <t>тумба шлагбаума (для проезда до 4 метров)</t>
  </si>
  <si>
    <t>тумба шлагбаума (для проезда до 6 метров)</t>
  </si>
  <si>
    <t>SIGNO 3</t>
  </si>
  <si>
    <t>тумба шлагбаума (для проезда до 3 метров)</t>
  </si>
  <si>
    <t>трос разблокировки для KIO, длина 6 м.</t>
  </si>
  <si>
    <t>трос разблокировки для KIO, длина 6 м (трос так же подходит к SPA2)</t>
  </si>
  <si>
    <t>Комплекты шлагбаумов</t>
  </si>
  <si>
    <t>Дополнительные аксессуары</t>
  </si>
  <si>
    <t>WA 4</t>
  </si>
  <si>
    <t>круглая стрела 4,3м  (диаметр 70мм)</t>
  </si>
  <si>
    <t>WA 8</t>
  </si>
  <si>
    <t>WA 11</t>
  </si>
  <si>
    <t>WA 12</t>
  </si>
  <si>
    <t>подвесная опора для стрелы</t>
  </si>
  <si>
    <t>WA 9</t>
  </si>
  <si>
    <t>стационарная опора для стрелы</t>
  </si>
  <si>
    <t>WA 13</t>
  </si>
  <si>
    <t>алюминиевая шторка-решетка под стрелу, 2м</t>
  </si>
  <si>
    <t>дополнительные светодиоды для подсветки стрелы, 6шт</t>
  </si>
  <si>
    <t>WA 14</t>
  </si>
  <si>
    <t>шарнир для складывания стрелы (только для стрелы RBN4)</t>
  </si>
  <si>
    <r>
      <t xml:space="preserve">плата подзарядки для батареи резервного питания B12-B (для шлагбаумов </t>
    </r>
    <r>
      <rPr>
        <b/>
        <sz val="6.5"/>
        <color indexed="8"/>
        <rFont val="Arial Cyr"/>
        <charset val="204"/>
      </rPr>
      <t>WIL</t>
    </r>
    <r>
      <rPr>
        <sz val="6.5"/>
        <color indexed="8"/>
        <rFont val="Arial Cyr"/>
        <charset val="204"/>
      </rPr>
      <t>)</t>
    </r>
  </si>
  <si>
    <t>B12-B</t>
  </si>
  <si>
    <t>PS 124</t>
  </si>
  <si>
    <t>SNA 6</t>
  </si>
  <si>
    <t>SPA 21</t>
  </si>
  <si>
    <t>SPA 2</t>
  </si>
  <si>
    <t>SO 2000</t>
  </si>
  <si>
    <t>SU 2000</t>
  </si>
  <si>
    <t>SU 2000V</t>
  </si>
  <si>
    <t>SU 2000VV</t>
  </si>
  <si>
    <t>CR 2124</t>
  </si>
  <si>
    <t>CRA 3</t>
  </si>
  <si>
    <t>CRA 6</t>
  </si>
  <si>
    <t>CRA 8</t>
  </si>
  <si>
    <t>CRA 9</t>
  </si>
  <si>
    <t>аккумуляторная батарея резервного питания (для SPIN, SO 2000)</t>
  </si>
  <si>
    <t>PW 1</t>
  </si>
  <si>
    <t>TW 1</t>
  </si>
  <si>
    <r>
      <rPr>
        <b/>
        <sz val="6.5"/>
        <color indexed="8"/>
        <rFont val="Arial Cyr"/>
        <charset val="204"/>
      </rPr>
      <t>термостат</t>
    </r>
    <r>
      <rPr>
        <sz val="6.5"/>
        <color indexed="8"/>
        <rFont val="Arial Cyr"/>
        <charset val="204"/>
      </rPr>
      <t xml:space="preserve"> для обогревательного элемента </t>
    </r>
    <r>
      <rPr>
        <b/>
        <sz val="6.5"/>
        <color indexed="8"/>
        <rFont val="Arial Cyr"/>
        <charset val="204"/>
      </rPr>
      <t>PW 1</t>
    </r>
    <r>
      <rPr>
        <sz val="6.5"/>
        <color indexed="8"/>
        <rFont val="Arial Cyr"/>
        <charset val="204"/>
      </rPr>
      <t xml:space="preserve"> с регулируемой температурой включения</t>
    </r>
  </si>
  <si>
    <t>FLOXM220R</t>
  </si>
  <si>
    <t>Состав комплекта</t>
  </si>
  <si>
    <t>Наименование и описание комплекта</t>
  </si>
  <si>
    <t>УПРАВЛЕНИЕ</t>
  </si>
  <si>
    <t>пульты</t>
  </si>
  <si>
    <t>приемники</t>
  </si>
  <si>
    <t>VR</t>
  </si>
  <si>
    <t>VE</t>
  </si>
  <si>
    <t>FLOXI</t>
  </si>
  <si>
    <t>MOSE</t>
  </si>
  <si>
    <t>MOT</t>
  </si>
  <si>
    <t>Элементы радиоуправления</t>
  </si>
  <si>
    <t>WEO</t>
  </si>
  <si>
    <t>WCI</t>
  </si>
  <si>
    <t>WCO</t>
  </si>
  <si>
    <t>WAX</t>
  </si>
  <si>
    <t>WWW</t>
  </si>
  <si>
    <t>WRW</t>
  </si>
  <si>
    <t>WRA</t>
  </si>
  <si>
    <t>WRG</t>
  </si>
  <si>
    <t>TT2 N</t>
  </si>
  <si>
    <t>TT2 L</t>
  </si>
  <si>
    <t>TT1 L</t>
  </si>
  <si>
    <t>корпуса к пультам</t>
  </si>
  <si>
    <r>
      <t xml:space="preserve">корпус </t>
    </r>
    <r>
      <rPr>
        <i/>
        <sz val="6.5"/>
        <rFont val="Arial Cyr"/>
        <charset val="204"/>
      </rPr>
      <t>мини-брело</t>
    </r>
    <r>
      <rPr>
        <sz val="6.5"/>
        <rFont val="Arial Cyr"/>
        <charset val="204"/>
      </rPr>
      <t xml:space="preserve">к для пульта NiceWAY </t>
    </r>
    <r>
      <rPr>
        <b/>
        <sz val="6.5"/>
        <rFont val="Arial Cyr"/>
        <charset val="204"/>
      </rPr>
      <t>оранжевый</t>
    </r>
  </si>
  <si>
    <t>магнитное настенное крепление для WAX</t>
  </si>
  <si>
    <r>
      <t xml:space="preserve">корпус настенный для пульта NiceWAY </t>
    </r>
    <r>
      <rPr>
        <b/>
        <sz val="6.5"/>
        <rFont val="Arial Cyr"/>
        <charset val="204"/>
      </rPr>
      <t>белый</t>
    </r>
  </si>
  <si>
    <r>
      <t xml:space="preserve">корпус настенный для пульта NiceWAY </t>
    </r>
    <r>
      <rPr>
        <b/>
        <sz val="6.5"/>
        <rFont val="Arial Cyr"/>
        <charset val="204"/>
      </rPr>
      <t>металик</t>
    </r>
  </si>
  <si>
    <r>
      <t xml:space="preserve">корпус настенный для пульта NiceWAY </t>
    </r>
    <r>
      <rPr>
        <b/>
        <sz val="6.5"/>
        <rFont val="Arial Cyr"/>
        <charset val="204"/>
      </rPr>
      <t>графит</t>
    </r>
  </si>
  <si>
    <r>
      <t>корпус для пульта NiceWAY "</t>
    </r>
    <r>
      <rPr>
        <b/>
        <sz val="6.5"/>
        <rFont val="Arial Cyr"/>
        <charset val="204"/>
      </rPr>
      <t>оранжевое мыло"</t>
    </r>
  </si>
  <si>
    <r>
      <t xml:space="preserve">корпус </t>
    </r>
    <r>
      <rPr>
        <i/>
        <sz val="6.5"/>
        <rFont val="Arial Cyr"/>
        <charset val="204"/>
      </rPr>
      <t>мини-брелок</t>
    </r>
    <r>
      <rPr>
        <sz val="6.5"/>
        <rFont val="Arial Cyr"/>
        <charset val="204"/>
      </rPr>
      <t xml:space="preserve"> для пульта NiceWAY </t>
    </r>
    <r>
      <rPr>
        <b/>
        <sz val="6.5"/>
        <rFont val="Arial Cyr"/>
        <charset val="204"/>
      </rPr>
      <t>серый лёд</t>
    </r>
  </si>
  <si>
    <r>
      <t xml:space="preserve">корпус эргономичный универсальный для пульта NiceWAY, ударопрочный, </t>
    </r>
    <r>
      <rPr>
        <b/>
        <sz val="6.5"/>
        <rFont val="Arial Cyr"/>
        <charset val="204"/>
      </rPr>
      <t>белый</t>
    </r>
  </si>
  <si>
    <t>Наимено-вание</t>
  </si>
  <si>
    <t>TTX 4</t>
  </si>
  <si>
    <r>
      <t xml:space="preserve">мини </t>
    </r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роллетами, с радиоприемником, с антенной, до 450Вт</t>
    </r>
  </si>
  <si>
    <r>
      <t xml:space="preserve">мини </t>
    </r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освещением, с радиоприемником, с антенной, до 450Вт</t>
    </r>
  </si>
  <si>
    <t>Элементы управления NICE (Италия)</t>
  </si>
  <si>
    <t>мини передатчик 4-х канальный, для передачи сигнала с кнопочного выключателя на приемник в БУ</t>
  </si>
  <si>
    <t>ABF</t>
  </si>
  <si>
    <t>антенна</t>
  </si>
  <si>
    <t>ABF kit</t>
  </si>
  <si>
    <t>антенна для монтажа на сигнальную лампу LUCY</t>
  </si>
  <si>
    <t>SELE</t>
  </si>
  <si>
    <t>замковый выключатель для наружной установки</t>
  </si>
  <si>
    <t>замковый выключатель для наружной установки (новый дизайн)</t>
  </si>
  <si>
    <t>замковый выключатель для наружной установки (новый дизайн), европейский цилиндр, подсветка</t>
  </si>
  <si>
    <t>MOM</t>
  </si>
  <si>
    <t>MO CARD</t>
  </si>
  <si>
    <t>бесконтактная карточка</t>
  </si>
  <si>
    <t>MORX</t>
  </si>
  <si>
    <t>декодер для MOT и MOM (до 255 карточек)</t>
  </si>
  <si>
    <t>BM1000</t>
  </si>
  <si>
    <t>MOSE U</t>
  </si>
  <si>
    <t>PLA 10</t>
  </si>
  <si>
    <t>PLA 11</t>
  </si>
  <si>
    <r>
      <t xml:space="preserve">замок электромеханический </t>
    </r>
    <r>
      <rPr>
        <b/>
        <sz val="6.5"/>
        <rFont val="Arial Cyr"/>
        <charset val="204"/>
      </rPr>
      <t>вертикальный</t>
    </r>
  </si>
  <si>
    <r>
      <t xml:space="preserve">замок электромеханический </t>
    </r>
    <r>
      <rPr>
        <b/>
        <sz val="6.5"/>
        <rFont val="Arial Cyr"/>
        <charset val="204"/>
      </rPr>
      <t>горизонтальный</t>
    </r>
  </si>
  <si>
    <t>Элементы безопасности и аксессуары</t>
  </si>
  <si>
    <t>MOF</t>
  </si>
  <si>
    <t>ML</t>
  </si>
  <si>
    <t>MOF B</t>
  </si>
  <si>
    <t>FE</t>
  </si>
  <si>
    <t>FI</t>
  </si>
  <si>
    <t>фотоэлементы для наружной установки</t>
  </si>
  <si>
    <t>фотоэлементы встраиваемые</t>
  </si>
  <si>
    <t>BF</t>
  </si>
  <si>
    <t>фотоэлементы для наружной установки (отличаются по дизайну)</t>
  </si>
  <si>
    <t>MOFO B</t>
  </si>
  <si>
    <t>фотоэлементы для наружной установки (новый дизайн)</t>
  </si>
  <si>
    <r>
      <t xml:space="preserve">фотоэлементы для наружной установки (новый дизайн), для системы </t>
    </r>
    <r>
      <rPr>
        <b/>
        <sz val="6.5"/>
        <color indexed="8"/>
        <rFont val="Arial Cyr"/>
        <charset val="204"/>
      </rPr>
      <t>BlueBUS</t>
    </r>
  </si>
  <si>
    <r>
      <t>фотоэлементы для наружной установки (новый дизайн), ориентируемые на 30</t>
    </r>
    <r>
      <rPr>
        <sz val="6.5"/>
        <color indexed="8"/>
        <rFont val="Arial"/>
        <family val="2"/>
        <charset val="204"/>
      </rPr>
      <t>°</t>
    </r>
    <r>
      <rPr>
        <sz val="6.5"/>
        <color indexed="8"/>
        <rFont val="Arial Cyr"/>
        <charset val="204"/>
      </rPr>
      <t xml:space="preserve">, для системы </t>
    </r>
    <r>
      <rPr>
        <b/>
        <sz val="6.5"/>
        <color indexed="8"/>
        <rFont val="Arial Cyr"/>
        <charset val="204"/>
      </rPr>
      <t>BlueBUS</t>
    </r>
  </si>
  <si>
    <t>F210</t>
  </si>
  <si>
    <t>F210 B</t>
  </si>
  <si>
    <t>фотоэлементы для наружной установки с поворотной оптикой на 210°</t>
  </si>
  <si>
    <t>FT210</t>
  </si>
  <si>
    <t>FT210 B</t>
  </si>
  <si>
    <r>
      <t xml:space="preserve">фотоэлементы для наружной установки с поворотной оптикой на 210°, для системы </t>
    </r>
    <r>
      <rPr>
        <b/>
        <sz val="6.5"/>
        <color indexed="8"/>
        <rFont val="Arial Cyr"/>
        <charset val="204"/>
      </rPr>
      <t>BlueBUS</t>
    </r>
  </si>
  <si>
    <r>
      <t xml:space="preserve">фотоэлементы для наружной установки с поворотной оптикой на 210°, один фотоэлемент из пары БЕСПРОВОДНОЙ (дополнительно комплектуется батарейкой </t>
    </r>
    <r>
      <rPr>
        <b/>
        <sz val="6.5"/>
        <color indexed="8"/>
        <rFont val="Arial Cyr"/>
        <charset val="204"/>
      </rPr>
      <t>FTA1</t>
    </r>
    <r>
      <rPr>
        <sz val="6.5"/>
        <color indexed="8"/>
        <rFont val="Arial Cyr"/>
        <charset val="204"/>
      </rPr>
      <t xml:space="preserve"> или </t>
    </r>
    <r>
      <rPr>
        <b/>
        <sz val="6.5"/>
        <color indexed="8"/>
        <rFont val="Arial Cyr"/>
        <charset val="204"/>
      </rPr>
      <t>FTA2</t>
    </r>
    <r>
      <rPr>
        <sz val="6.5"/>
        <color indexed="8"/>
        <rFont val="Arial Cyr"/>
        <charset val="204"/>
      </rPr>
      <t>)</t>
    </r>
  </si>
  <si>
    <r>
      <t xml:space="preserve">фотоэлементы для наружной установки с поворотной оптикой на 210°, один фотоэлемент из пары БЕСПРОВОДНОЙ (дополнительно комплектуется батарейкой </t>
    </r>
    <r>
      <rPr>
        <b/>
        <sz val="6.5"/>
        <color indexed="8"/>
        <rFont val="Arial Cyr"/>
        <charset val="204"/>
      </rPr>
      <t>FTA1</t>
    </r>
    <r>
      <rPr>
        <sz val="6.5"/>
        <color indexed="8"/>
        <rFont val="Arial Cyr"/>
        <charset val="204"/>
      </rPr>
      <t xml:space="preserve"> или </t>
    </r>
    <r>
      <rPr>
        <b/>
        <sz val="6.5"/>
        <color indexed="8"/>
        <rFont val="Arial Cyr"/>
        <charset val="204"/>
      </rPr>
      <t>FTA2</t>
    </r>
    <r>
      <rPr>
        <sz val="6.5"/>
        <color indexed="8"/>
        <rFont val="Arial Cyr"/>
        <charset val="204"/>
      </rPr>
      <t xml:space="preserve">), для системы </t>
    </r>
    <r>
      <rPr>
        <b/>
        <sz val="6.5"/>
        <color indexed="8"/>
        <rFont val="Arial Cyr"/>
        <charset val="204"/>
      </rPr>
      <t>BlueBUS</t>
    </r>
  </si>
  <si>
    <t>FTA 1</t>
  </si>
  <si>
    <t>FTA 2</t>
  </si>
  <si>
    <t>батарейка для FT210, FT210B, для интенсивного использования, 7Ач</t>
  </si>
  <si>
    <t>батарейка для FT210, FT210B, для неинтенсивного использования, 2Ач</t>
  </si>
  <si>
    <t>ФОТОЭЛЕМЕНТЫ</t>
  </si>
  <si>
    <t>СТОЙКИ ДЛЯ ФОТОЭЛЕМЕНТОВ</t>
  </si>
  <si>
    <t>COB</t>
  </si>
  <si>
    <t>COF</t>
  </si>
  <si>
    <t>MOCF</t>
  </si>
  <si>
    <t>стойка алюминиевая для фотоэлементов FE (0,5м)</t>
  </si>
  <si>
    <t>стойка алюминиевая для фотоэлементов BF (0,5м)</t>
  </si>
  <si>
    <t>MOCF 2</t>
  </si>
  <si>
    <t>стойка алюминиевая для 2-х фотоэлементов MOF, MOFB, MOFOB (1м)</t>
  </si>
  <si>
    <t>MOCS</t>
  </si>
  <si>
    <t>стойка алюминиевая для MOSE, MOSEU, MOT или MOM (1м)</t>
  </si>
  <si>
    <t>СИГНАЛЬНЫЕ ЛАМПЫ</t>
  </si>
  <si>
    <t>ML 24</t>
  </si>
  <si>
    <t>ML B</t>
  </si>
  <si>
    <t>ML BT</t>
  </si>
  <si>
    <t>сигнальная лампа со встроенной антенной, 24В, оранжевая (новый дизайн)</t>
  </si>
  <si>
    <r>
      <t xml:space="preserve">сигнальная лампа со встроенной антенной, для системы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>, оранжевая (новый дизайн)</t>
    </r>
  </si>
  <si>
    <r>
      <t xml:space="preserve">сигнальная лампа со встроенной антенной, для системы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>, белая (новый дизайн)</t>
    </r>
  </si>
  <si>
    <t>LUCY</t>
  </si>
  <si>
    <t>LUCY 24</t>
  </si>
  <si>
    <t>LUCY B</t>
  </si>
  <si>
    <t>сигнальная лампа со встроенной антенной, 230В, оранжевая (новый дизайн)</t>
  </si>
  <si>
    <t>сигнальная лампа, 230В, оранжевая</t>
  </si>
  <si>
    <t>сигнальная лампа, 24В, оранжевая</t>
  </si>
  <si>
    <r>
      <t xml:space="preserve">сигнальная лампа со встроенной антенной, для системы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>, оранжевая</t>
    </r>
  </si>
  <si>
    <t>АКСЕССУАРЫ</t>
  </si>
  <si>
    <t>PO</t>
  </si>
  <si>
    <t>кронштейн для крепления лампы серии LUCY, фотоэлементов FE, BF к вертикальной поверхности</t>
  </si>
  <si>
    <t>TLC 01</t>
  </si>
  <si>
    <t>лампа красная для использования в качестве светофора, производство MARANTEC (Германия)</t>
  </si>
  <si>
    <t>лампа зеленая для использования в качестве светофора, производство MARANTEC (Германия)</t>
  </si>
  <si>
    <r>
      <t xml:space="preserve">блок управления светофорами (подходит к приводам </t>
    </r>
    <r>
      <rPr>
        <b/>
        <sz val="6.5"/>
        <color indexed="8"/>
        <rFont val="Arial Cyr"/>
        <charset val="204"/>
      </rPr>
      <t xml:space="preserve">SUMO </t>
    </r>
    <r>
      <rPr>
        <sz val="6.5"/>
        <color indexed="8"/>
        <rFont val="Arial Cyr"/>
        <charset val="204"/>
      </rPr>
      <t>и шлагбаумам)</t>
    </r>
  </si>
  <si>
    <t>KA 1</t>
  </si>
  <si>
    <t>обогревательный элемент, 230В, 20Вт, IP67</t>
  </si>
  <si>
    <t>термостат для обогревательного элемента PW 1 с регулируемой температурой включения</t>
  </si>
  <si>
    <t>Аксессуары NICE (Италия)</t>
  </si>
  <si>
    <t>PT83T - K2</t>
  </si>
  <si>
    <t>зубчатая рейка с комплектом крепежа, 1м (количество для монтажа: ширина проема + 1м)</t>
  </si>
  <si>
    <r>
      <t xml:space="preserve">лампа красная для использования в качестве светофора, производство </t>
    </r>
    <r>
      <rPr>
        <b/>
        <sz val="6.5"/>
        <color indexed="8"/>
        <rFont val="Arial Cyr"/>
        <charset val="204"/>
      </rPr>
      <t>MARANTEC (Германия)</t>
    </r>
  </si>
  <si>
    <r>
      <t xml:space="preserve">лампа зеленая для использования в качестве светофора, производство </t>
    </r>
    <r>
      <rPr>
        <b/>
        <sz val="6.5"/>
        <color indexed="8"/>
        <rFont val="Arial Cyr"/>
        <charset val="204"/>
      </rPr>
      <t>MARANTEC (Германия)</t>
    </r>
  </si>
  <si>
    <r>
      <t xml:space="preserve">блок управления для приводов серии </t>
    </r>
    <r>
      <rPr>
        <b/>
        <sz val="6.5"/>
        <rFont val="Arial Cyr"/>
        <charset val="204"/>
      </rPr>
      <t>SUMO</t>
    </r>
    <r>
      <rPr>
        <sz val="6.5"/>
        <rFont val="Arial Cyr"/>
        <charset val="204"/>
      </rPr>
      <t xml:space="preserve"> (SU2000, 2010, 2000V, 2000VV), возможно подключение светофора </t>
    </r>
    <r>
      <rPr>
        <b/>
        <sz val="6.5"/>
        <rFont val="Arial Cyr"/>
        <charset val="204"/>
      </rPr>
      <t xml:space="preserve">MARANTEC (Германия) </t>
    </r>
    <r>
      <rPr>
        <sz val="6.5"/>
        <rFont val="Arial Cyr"/>
        <charset val="204"/>
      </rPr>
      <t xml:space="preserve">с блоком </t>
    </r>
    <r>
      <rPr>
        <b/>
        <sz val="6.5"/>
        <rFont val="Arial Cyr"/>
        <charset val="204"/>
      </rPr>
      <t>TLC01</t>
    </r>
  </si>
  <si>
    <r>
      <t>электропривод+встроенный блок управления+
система разблокировки
(</t>
    </r>
    <r>
      <rPr>
        <b/>
        <sz val="6.5"/>
        <color indexed="8"/>
        <rFont val="Arial Cyr"/>
        <charset val="204"/>
      </rPr>
      <t>подходят приемники ДУ</t>
    </r>
    <r>
      <rPr>
        <sz val="6.5"/>
        <color indexed="8"/>
        <rFont val="Arial Cyr"/>
        <charset val="204"/>
      </rPr>
      <t>: постоянный код - FLOXI или динамический код - FLOXIR)</t>
    </r>
  </si>
  <si>
    <t>Содержание</t>
  </si>
  <si>
    <t>Приводы для секционных ворот, производство NICE (Италия)</t>
  </si>
  <si>
    <t>Приводы для откатных ворот, производство NICE (Италия)</t>
  </si>
  <si>
    <t>Приводы для распашных ворот, производство NICE (Италия)</t>
  </si>
  <si>
    <t>Шлагбаумы, производство NICE (Италия)</t>
  </si>
  <si>
    <t>Элементы управления автоматикой для ворот и шлагбаумами NICE</t>
  </si>
  <si>
    <t>Приводы для секционных ворот и аксессуары, производство MARANTEC (Германия)</t>
  </si>
  <si>
    <t>Аксессуары и элементы безопасности для автоматики NICE</t>
  </si>
  <si>
    <t>стойка алюминиевая для фотоэлементов MOF, MOFB, MOFOB, F210/210B, FT210/210B (0,5м)</t>
  </si>
  <si>
    <t>до 500кг
до 3,5м</t>
  </si>
  <si>
    <t>Розни-ца</t>
  </si>
  <si>
    <t>TT1 N</t>
  </si>
  <si>
    <t>осевой (навальный) привод, 24В, IP44, 50 %, высоко-скоростной</t>
  </si>
  <si>
    <r>
      <t xml:space="preserve">24В, интенсивность 50%, скорость до 0,35м/с, автоматическое определение препятствий, автоматическое увеличение усилия в холодную погоду, система </t>
    </r>
    <r>
      <rPr>
        <b/>
        <sz val="6.5"/>
        <rFont val="Arial Cyr"/>
        <charset val="204"/>
      </rPr>
      <t>BlueBUS</t>
    </r>
  </si>
  <si>
    <r>
      <t xml:space="preserve">24В, интенсивность 40%, скорость до 0,3м/с, автоматическое определение препятствий, автоматическое увеличение усилия в холодную погоду, система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 xml:space="preserve"> </t>
    </r>
  </si>
  <si>
    <r>
      <t xml:space="preserve">24В, интенсивность 70%, скорость до 0,28м/с, автоматическое определение препятствий, автоматическое увеличение усилия в холодную погоду, система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 xml:space="preserve"> </t>
    </r>
  </si>
  <si>
    <r>
      <t>230В, интенсивность 50%, скорость 0,16 м/с,
охлаждение двигателя, автоматическое определение препятствий, автоматическое увеличение усилия в холодную погоду,</t>
    </r>
    <r>
      <rPr>
        <b/>
        <sz val="6.5"/>
        <rFont val="Arial Cyr"/>
        <charset val="204"/>
      </rPr>
      <t xml:space="preserve">BlueBUS </t>
    </r>
  </si>
  <si>
    <r>
      <t>230В, интенсивность 60%, скорость 0,16 м/с,
охлаждение двигателя, автоматическое определение препятствий, автоматическое увеличение усилия в холодную погоду,</t>
    </r>
    <r>
      <rPr>
        <b/>
        <sz val="6.5"/>
        <rFont val="Arial Cyr"/>
        <charset val="204"/>
      </rPr>
      <t xml:space="preserve">BlueBUS </t>
    </r>
  </si>
  <si>
    <t>до 17м²</t>
  </si>
  <si>
    <t>до 37м²</t>
  </si>
  <si>
    <t>Digital 180</t>
  </si>
  <si>
    <r>
      <t xml:space="preserve">приемник блока ДУ, встраиваемый, для </t>
    </r>
    <r>
      <rPr>
        <b/>
        <sz val="6.5"/>
        <rFont val="Arial Cyr"/>
        <charset val="204"/>
      </rPr>
      <t>Dynamic XS.PLUS</t>
    </r>
  </si>
  <si>
    <t>Special 608</t>
  </si>
  <si>
    <r>
      <t xml:space="preserve">фотоэлементы (IP65), для </t>
    </r>
    <r>
      <rPr>
        <b/>
        <sz val="6.5"/>
        <rFont val="Arial Cyr"/>
        <charset val="204"/>
      </rPr>
      <t>Dynamic XS.PLUS</t>
    </r>
  </si>
  <si>
    <r>
      <t xml:space="preserve">блок управления с кнопками управления, с кабелем для подключения (для </t>
    </r>
    <r>
      <rPr>
        <b/>
        <sz val="6.5"/>
        <rFont val="Arial Cyr"/>
        <charset val="204"/>
      </rPr>
      <t>Dynamic XS.BASE</t>
    </r>
    <r>
      <rPr>
        <sz val="6.5"/>
        <rFont val="Arial Cyr"/>
        <charset val="204"/>
      </rPr>
      <t>)</t>
    </r>
  </si>
  <si>
    <t>Control x.plus</t>
  </si>
  <si>
    <r>
      <t xml:space="preserve">блок управления с кнопками управления, с кабелем для подключения (для </t>
    </r>
    <r>
      <rPr>
        <b/>
        <sz val="6.5"/>
        <rFont val="Arial Cyr"/>
        <charset val="204"/>
      </rPr>
      <t>Dynamic XS.PLUS</t>
    </r>
    <r>
      <rPr>
        <sz val="6.5"/>
        <rFont val="Arial Cyr"/>
        <charset val="204"/>
      </rPr>
      <t>)</t>
    </r>
  </si>
  <si>
    <r>
      <t xml:space="preserve">адаптер для приводов </t>
    </r>
    <r>
      <rPr>
        <b/>
        <sz val="6.5"/>
        <rFont val="Arial Cyr"/>
        <charset val="204"/>
      </rPr>
      <t>Dynamic XS</t>
    </r>
    <r>
      <rPr>
        <sz val="6.5"/>
        <rFont val="Arial Cyr"/>
        <charset val="204"/>
      </rPr>
      <t xml:space="preserve"> на вал 31,75</t>
    </r>
  </si>
  <si>
    <t>дополнительная память для MORX на 255 карточек</t>
  </si>
  <si>
    <t>OXI</t>
  </si>
  <si>
    <t>OX2</t>
  </si>
  <si>
    <t>BS 3</t>
  </si>
  <si>
    <t>Кнопочное проводное управление</t>
  </si>
  <si>
    <r>
      <t xml:space="preserve">аккумуляторная батарея резервного питания для шлагбаумов </t>
    </r>
    <r>
      <rPr>
        <b/>
        <sz val="6.5"/>
        <color indexed="8"/>
        <rFont val="Arial Cyr"/>
        <charset val="204"/>
      </rPr>
      <t>SIGNO</t>
    </r>
  </si>
  <si>
    <t>PS 224</t>
  </si>
  <si>
    <t xml:space="preserve">фотоэлементы с зеркальным отражателем, IP65 (для Comfort) </t>
  </si>
  <si>
    <t xml:space="preserve">фотоэлементы, IP65 (для Comfort) </t>
  </si>
  <si>
    <t>приемник блока ДУ, встраиваемый, IP00, для Comfort</t>
  </si>
  <si>
    <r>
      <t xml:space="preserve">кабель, 4м, для соединения привода </t>
    </r>
    <r>
      <rPr>
        <b/>
        <sz val="6.5"/>
        <rFont val="Arial Cyr"/>
        <charset val="204"/>
      </rPr>
      <t>Dynamic XS.PLUS</t>
    </r>
    <r>
      <rPr>
        <sz val="6.5"/>
        <rFont val="Arial Cyr"/>
        <charset val="204"/>
      </rPr>
      <t xml:space="preserve"> с блоком управления </t>
    </r>
    <r>
      <rPr>
        <b/>
        <sz val="6.5"/>
        <rFont val="Arial Cyr"/>
        <charset val="204"/>
      </rPr>
      <t>Control x.plus</t>
    </r>
  </si>
  <si>
    <t>Special 802</t>
  </si>
  <si>
    <r>
      <t xml:space="preserve">Гарантия на автоматику </t>
    </r>
    <r>
      <rPr>
        <b/>
        <sz val="16"/>
        <color indexed="10"/>
        <rFont val="Times New Roman"/>
        <family val="1"/>
        <charset val="204"/>
      </rPr>
      <t>NICE</t>
    </r>
    <r>
      <rPr>
        <b/>
        <sz val="12"/>
        <color indexed="10"/>
        <rFont val="Verdana"/>
        <family val="2"/>
        <charset val="204"/>
      </rPr>
      <t xml:space="preserve">
</t>
    </r>
    <r>
      <rPr>
        <b/>
        <u/>
        <sz val="16"/>
        <color indexed="10"/>
        <rFont val="Verdana"/>
        <family val="2"/>
        <charset val="204"/>
      </rPr>
      <t>3</t>
    </r>
    <r>
      <rPr>
        <b/>
        <u/>
        <sz val="14"/>
        <color indexed="10"/>
        <rFont val="Verdana"/>
        <family val="2"/>
        <charset val="204"/>
      </rPr>
      <t xml:space="preserve">  года</t>
    </r>
  </si>
  <si>
    <t>RBN 4-K</t>
  </si>
  <si>
    <t>RBN 6-K</t>
  </si>
  <si>
    <t>кронштейн для соединения круглой стрелы RBN 4-K  с тумбой шлагбаума</t>
  </si>
  <si>
    <t>круглая стрела 6,25м  (диаметр 90мм)</t>
  </si>
  <si>
    <t>кронштейн для соединения круглой стрелы RBN 6-K  с тумбой шлагбаума</t>
  </si>
  <si>
    <t>модуль для подключения оптического датчика 85202</t>
  </si>
  <si>
    <t>имитатор оптического датчика 85202. НЕ ВЫПОЛНЯЕТ защитных функций.</t>
  </si>
  <si>
    <t>24В, тяговое усилие 550 Н, высота ворот до 2,43 м</t>
  </si>
  <si>
    <r>
      <t xml:space="preserve">осевой (навальный) привод, 24В,  интенсивность 50%, высота ворот до 5м, , система </t>
    </r>
    <r>
      <rPr>
        <b/>
        <sz val="6.5"/>
        <rFont val="Arial Cyr"/>
        <charset val="204"/>
      </rPr>
      <t>BlueBUS</t>
    </r>
  </si>
  <si>
    <r>
      <t xml:space="preserve">электропривод </t>
    </r>
    <r>
      <rPr>
        <b/>
        <sz val="6.5"/>
        <color indexed="8"/>
        <rFont val="Arial Cyr"/>
        <charset val="204"/>
      </rPr>
      <t>PP7024</t>
    </r>
    <r>
      <rPr>
        <sz val="6.5"/>
        <color indexed="8"/>
        <rFont val="Arial Cyr"/>
        <charset val="204"/>
      </rPr>
      <t>+встроенный БУ (</t>
    </r>
    <r>
      <rPr>
        <sz val="6.5"/>
        <color indexed="8"/>
        <rFont val="Arial Cyr"/>
        <charset val="204"/>
      </rPr>
      <t xml:space="preserve">подходит приемник </t>
    </r>
    <r>
      <rPr>
        <b/>
        <sz val="6.5"/>
        <color indexed="8"/>
        <rFont val="Arial Cyr"/>
        <charset val="204"/>
      </rPr>
      <t>SMXI</t>
    </r>
    <r>
      <rPr>
        <sz val="6.5"/>
        <color indexed="8"/>
        <rFont val="Arial Cyr"/>
        <charset val="204"/>
      </rPr>
      <t xml:space="preserve"> или </t>
    </r>
    <r>
      <rPr>
        <b/>
        <sz val="6.5"/>
        <color indexed="8"/>
        <rFont val="Arial Cyr"/>
        <charset val="204"/>
      </rPr>
      <t>OXI</t>
    </r>
    <r>
      <rPr>
        <sz val="6.5"/>
        <color indexed="8"/>
        <rFont val="Arial Cyr"/>
        <charset val="204"/>
      </rPr>
      <t>)</t>
    </r>
  </si>
  <si>
    <r>
      <t xml:space="preserve">24В, тяговое усилие 650 Н, высота ворот до 2,43 м, система </t>
    </r>
    <r>
      <rPr>
        <b/>
        <sz val="6.5"/>
        <rFont val="Arial Cyr"/>
        <charset val="204"/>
      </rPr>
      <t>BlueBUS</t>
    </r>
  </si>
  <si>
    <r>
      <t xml:space="preserve">24В, тяговое усилие 650 Н, высота ворот до 3,43 м, система </t>
    </r>
    <r>
      <rPr>
        <b/>
        <sz val="6.5"/>
        <rFont val="Arial Cyr"/>
        <charset val="204"/>
      </rPr>
      <t>BlueBUS</t>
    </r>
  </si>
  <si>
    <t>24В, тяговое усилие 500 Н, высота ворот до 2,43 м</t>
  </si>
  <si>
    <t>TMF</t>
  </si>
  <si>
    <r>
      <t xml:space="preserve">аккумуляторная батарея резервного питания (для </t>
    </r>
    <r>
      <rPr>
        <b/>
        <sz val="6.5"/>
        <rFont val="Arial Cyr"/>
        <charset val="204"/>
      </rPr>
      <t>RB</t>
    </r>
    <r>
      <rPr>
        <sz val="6.5"/>
        <rFont val="Arial Cyr"/>
        <charset val="204"/>
      </rPr>
      <t>)</t>
    </r>
  </si>
  <si>
    <t>Dynamic XS.PLUS 1PH</t>
  </si>
  <si>
    <t>Dynamic XS.PLUS 3PH</t>
  </si>
  <si>
    <t>Dynamic XS.BASE 3PH</t>
  </si>
  <si>
    <t>электропривод+встроенный приемник+два 4-х канальных пульта Flo4R-S+рейка с цепью</t>
  </si>
  <si>
    <r>
      <t>электропривод+</t>
    </r>
    <r>
      <rPr>
        <b/>
        <sz val="6.5"/>
        <rFont val="Arial Cyr"/>
        <charset val="204"/>
      </rPr>
      <t>БУ A92</t>
    </r>
    <r>
      <rPr>
        <sz val="6.5"/>
        <color indexed="8"/>
        <rFont val="Arial Cyr"/>
        <charset val="204"/>
      </rPr>
      <t>4+шнур разблокировки+кронштейн для крепления к стене
(</t>
    </r>
    <r>
      <rPr>
        <b/>
        <sz val="6.5"/>
        <color indexed="8"/>
        <rFont val="Arial Cyr"/>
        <charset val="204"/>
      </rPr>
      <t>подходят приемники ДУ</t>
    </r>
    <r>
      <rPr>
        <sz val="6.5"/>
        <color indexed="8"/>
        <rFont val="Arial Cyr"/>
        <charset val="204"/>
      </rPr>
      <t>: постоянный код - FLOXI или динамический код - FLOXIR)</t>
    </r>
  </si>
  <si>
    <r>
      <t xml:space="preserve">внешний разблокиратор с ключом (для приводов серии </t>
    </r>
    <r>
      <rPr>
        <b/>
        <sz val="6.5"/>
        <rFont val="Arial Cyr"/>
        <charset val="204"/>
      </rPr>
      <t>SUMO</t>
    </r>
    <r>
      <rPr>
        <sz val="6.5"/>
        <rFont val="Arial Cyr"/>
        <charset val="204"/>
      </rPr>
      <t>), необходимо комплектовать тросом KA1</t>
    </r>
  </si>
  <si>
    <r>
      <t xml:space="preserve">оптический датчик для </t>
    </r>
    <r>
      <rPr>
        <b/>
        <sz val="6.5"/>
        <rFont val="Arial Cyr"/>
        <charset val="204"/>
      </rPr>
      <t>Dynamic XS.PLUS</t>
    </r>
    <r>
      <rPr>
        <sz val="6.5"/>
        <rFont val="Arial Cyr"/>
        <charset val="204"/>
      </rPr>
      <t xml:space="preserve"> (необходимо комплектовать модулем </t>
    </r>
    <r>
      <rPr>
        <b/>
        <sz val="6.5"/>
        <rFont val="Arial Cyr"/>
        <charset val="204"/>
      </rPr>
      <t>Special 802</t>
    </r>
    <r>
      <rPr>
        <sz val="6.5"/>
        <rFont val="Arial Cyr"/>
        <charset val="204"/>
      </rPr>
      <t>)</t>
    </r>
  </si>
  <si>
    <r>
      <t xml:space="preserve">внешний разблокиратор с ключом (для приводов </t>
    </r>
    <r>
      <rPr>
        <b/>
        <sz val="6.5"/>
        <rFont val="Arial Cyr"/>
        <charset val="204"/>
      </rPr>
      <t xml:space="preserve">Pop </t>
    </r>
    <r>
      <rPr>
        <sz val="6.5"/>
        <rFont val="Arial Cyr"/>
        <charset val="204"/>
      </rPr>
      <t>и</t>
    </r>
    <r>
      <rPr>
        <b/>
        <sz val="6.5"/>
        <rFont val="Arial Cyr"/>
        <charset val="204"/>
      </rPr>
      <t xml:space="preserve"> HY</t>
    </r>
    <r>
      <rPr>
        <sz val="6.5"/>
        <rFont val="Arial Cyr"/>
        <charset val="204"/>
      </rPr>
      <t>), нужно комплектовать тросом KA1</t>
    </r>
  </si>
  <si>
    <r>
      <t xml:space="preserve">аккумуляторная батарея резервного питания (для шлагбаумов </t>
    </r>
    <r>
      <rPr>
        <b/>
        <sz val="6.5"/>
        <color indexed="8"/>
        <rFont val="Arial Cyr"/>
        <charset val="204"/>
      </rPr>
      <t>WIL</t>
    </r>
    <r>
      <rPr>
        <sz val="6.5"/>
        <color indexed="8"/>
        <rFont val="Arial Cyr"/>
        <charset val="204"/>
      </rPr>
      <t>), необходима плата CARICA</t>
    </r>
  </si>
  <si>
    <t>внешний разблокиратор с ключом (для приводов SU, POP, HY), необходимо комплектовать тросом KA1</t>
  </si>
  <si>
    <t>цифровой выключатель для наружной установки, 12-и кнопочный (нужно комплектовать декодером MORX)</t>
  </si>
  <si>
    <t>считыватель бесконтактных карточек (нужно комплектовать декодером MORX)</t>
  </si>
  <si>
    <t>MU</t>
  </si>
  <si>
    <t>X-BAR</t>
  </si>
  <si>
    <t>Д.50</t>
  </si>
  <si>
    <t xml:space="preserve">                    Все шлагбаумы совместимы с радиоприемниками SMXI (динамический код) или OXI (динамический или постоянный код)</t>
  </si>
  <si>
    <t>Комплектующие для откатных ворот, производство ALUTECH</t>
  </si>
  <si>
    <r>
      <t xml:space="preserve">24В, тяговое усилие 1000 Н, комплектуется рейкой SNA5 или SNA6 и аккумуляторной батареей PS124, система </t>
    </r>
    <r>
      <rPr>
        <b/>
        <sz val="6.5"/>
        <rFont val="Arial Cyr"/>
        <charset val="204"/>
      </rPr>
      <t>BlueBUS</t>
    </r>
  </si>
  <si>
    <t>24В, тяговое усилие 750 Н, высота ворот до 2,43 м</t>
  </si>
  <si>
    <t>до 400кг
до 2м</t>
  </si>
  <si>
    <t>A60 / A</t>
  </si>
  <si>
    <r>
      <t>2 электропривода WG2024+БУ MC424
+ ДУ</t>
    </r>
    <r>
      <rPr>
        <sz val="6.5"/>
        <color indexed="8"/>
        <rFont val="Arial Cyr"/>
        <charset val="204"/>
      </rPr>
      <t xml:space="preserve"> SMXI + 2 пульта Flo2R-S</t>
    </r>
  </si>
  <si>
    <r>
      <t>2 электропривода WG3524+БУ MC424
+ ДУ</t>
    </r>
    <r>
      <rPr>
        <sz val="6.5"/>
        <color indexed="8"/>
        <rFont val="Arial Cyr"/>
        <charset val="204"/>
      </rPr>
      <t xml:space="preserve"> SMXI + 2 пульта Flo2R-S</t>
    </r>
  </si>
  <si>
    <r>
      <t xml:space="preserve">адаптер для приводов </t>
    </r>
    <r>
      <rPr>
        <b/>
        <sz val="6.5"/>
        <rFont val="Arial Cyr"/>
        <charset val="204"/>
      </rPr>
      <t>Dynamic XS</t>
    </r>
    <r>
      <rPr>
        <sz val="6.5"/>
        <rFont val="Arial Cyr"/>
        <charset val="204"/>
      </rPr>
      <t xml:space="preserve"> на вал 40  </t>
    </r>
    <r>
      <rPr>
        <b/>
        <sz val="6.5"/>
        <rFont val="Arial Cyr"/>
        <charset val="204"/>
      </rPr>
      <t>(для промышленных ворот HOERMANN)</t>
    </r>
  </si>
  <si>
    <r>
      <t xml:space="preserve">монтажный комплект для цепной передачи на вал для </t>
    </r>
    <r>
      <rPr>
        <b/>
        <sz val="6.5"/>
        <rFont val="Arial Cyr"/>
        <charset val="204"/>
      </rPr>
      <t>Dynamic</t>
    </r>
  </si>
  <si>
    <r>
      <t xml:space="preserve">цепная передача на вал  (1:1)  для </t>
    </r>
    <r>
      <rPr>
        <b/>
        <sz val="6.5"/>
        <rFont val="Arial Cyr"/>
        <charset val="204"/>
      </rPr>
      <t xml:space="preserve">Dynamic </t>
    </r>
    <r>
      <rPr>
        <sz val="6.5"/>
        <rFont val="Arial Cyr"/>
        <charset val="204"/>
      </rPr>
      <t xml:space="preserve">(необходим монтажный комплект </t>
    </r>
    <r>
      <rPr>
        <b/>
        <sz val="6.5"/>
        <rFont val="Arial Cyr"/>
        <charset val="204"/>
      </rPr>
      <t>75027</t>
    </r>
    <r>
      <rPr>
        <sz val="6.5"/>
        <rFont val="Arial Cyr"/>
        <charset val="204"/>
      </rPr>
      <t>)</t>
    </r>
  </si>
  <si>
    <r>
      <t xml:space="preserve">цепная передача на вал  (1:1,2)  для </t>
    </r>
    <r>
      <rPr>
        <b/>
        <sz val="6.5"/>
        <rFont val="Arial Cyr"/>
        <charset val="204"/>
      </rPr>
      <t xml:space="preserve">Dynamic </t>
    </r>
    <r>
      <rPr>
        <sz val="6.5"/>
        <rFont val="Arial Cyr"/>
        <charset val="204"/>
      </rPr>
      <t xml:space="preserve">(необходим монтажный комплект </t>
    </r>
    <r>
      <rPr>
        <b/>
        <sz val="6.5"/>
        <rFont val="Arial Cyr"/>
        <charset val="204"/>
      </rPr>
      <t>75027</t>
    </r>
    <r>
      <rPr>
        <sz val="6.5"/>
        <rFont val="Arial Cyr"/>
        <charset val="204"/>
      </rPr>
      <t>)</t>
    </r>
  </si>
  <si>
    <t>24В, интенсивность 40%, скорость до 0,25м/с, автоматическое определение препятствий, автоматическое увеличение усилия в холодную погоду</t>
  </si>
  <si>
    <t>TO 7024</t>
  </si>
  <si>
    <t>до1700кг
до 7м</t>
  </si>
  <si>
    <t>MC 824 H</t>
  </si>
  <si>
    <r>
      <rPr>
        <b/>
        <sz val="6.5"/>
        <rFont val="Arial Cyr"/>
        <charset val="204"/>
      </rPr>
      <t>блок управления</t>
    </r>
    <r>
      <rPr>
        <sz val="6.5"/>
        <rFont val="Arial Cyr"/>
        <charset val="204"/>
      </rPr>
      <t xml:space="preserve"> для 2-х электроприводов 24В, с системой </t>
    </r>
    <r>
      <rPr>
        <b/>
        <sz val="6.5"/>
        <rFont val="Arial Cyr"/>
        <charset val="204"/>
      </rPr>
      <t>BlueBUS</t>
    </r>
    <r>
      <rPr>
        <sz val="6.5"/>
        <rFont val="Arial Cyr"/>
        <charset val="204"/>
      </rPr>
      <t>,
(двустворчатые распашные ворота)</t>
    </r>
  </si>
  <si>
    <r>
      <t xml:space="preserve">SHEL50 KCE
</t>
    </r>
    <r>
      <rPr>
        <b/>
        <sz val="8.5"/>
        <color indexed="9"/>
        <rFont val="Arial Cyr"/>
        <charset val="204"/>
      </rPr>
      <t>ПРОСТ</t>
    </r>
  </si>
  <si>
    <r>
      <t xml:space="preserve">TH1500 KCE
</t>
    </r>
    <r>
      <rPr>
        <b/>
        <sz val="8.5"/>
        <color indexed="9"/>
        <rFont val="Arial Cyr"/>
        <charset val="204"/>
      </rPr>
      <t>ПРОСТ</t>
    </r>
  </si>
  <si>
    <r>
      <rPr>
        <b/>
        <sz val="6.5"/>
        <color indexed="9"/>
        <rFont val="Arial Cyr"/>
        <charset val="204"/>
      </rPr>
      <t xml:space="preserve">RD 400 KCE
</t>
    </r>
    <r>
      <rPr>
        <sz val="6"/>
        <color indexed="9"/>
        <rFont val="Arial Cyr"/>
        <charset val="204"/>
      </rPr>
      <t xml:space="preserve">новая серия
</t>
    </r>
    <r>
      <rPr>
        <b/>
        <sz val="8.5"/>
        <color indexed="9"/>
        <rFont val="Arial Cyr"/>
        <charset val="204"/>
      </rPr>
      <t>ПРОСТ</t>
    </r>
  </si>
  <si>
    <r>
      <t xml:space="preserve">SHEL75 KCE
</t>
    </r>
    <r>
      <rPr>
        <b/>
        <sz val="8.5"/>
        <color indexed="9"/>
        <rFont val="Arial Cyr"/>
        <charset val="204"/>
      </rPr>
      <t>ПРОСТ</t>
    </r>
  </si>
  <si>
    <r>
      <t xml:space="preserve">Wingo 2024 KCE
   </t>
    </r>
    <r>
      <rPr>
        <b/>
        <sz val="8.5"/>
        <color indexed="9"/>
        <rFont val="Arial Cyr"/>
        <charset val="204"/>
      </rPr>
      <t>ПРОСТ</t>
    </r>
  </si>
  <si>
    <r>
      <t xml:space="preserve">Wingo 3524 KCE
   </t>
    </r>
    <r>
      <rPr>
        <b/>
        <sz val="8.5"/>
        <color indexed="9"/>
        <rFont val="Arial Cyr"/>
        <charset val="204"/>
      </rPr>
      <t>ПРОСТ</t>
    </r>
  </si>
  <si>
    <t>электропривод TH1500+встроенный БУ + встроенный приемник + 2 пульта Flo2R-S</t>
  </si>
  <si>
    <r>
      <t xml:space="preserve">электропривод </t>
    </r>
    <r>
      <rPr>
        <b/>
        <sz val="6.5"/>
        <color indexed="8"/>
        <rFont val="Arial Cyr"/>
        <charset val="204"/>
      </rPr>
      <t>RD 400</t>
    </r>
    <r>
      <rPr>
        <sz val="6.5"/>
        <color indexed="8"/>
        <rFont val="Arial Cyr"/>
        <charset val="204"/>
      </rPr>
      <t>+встроенный БУ+ встроенный приемник SMXI+ 2 пульта Flo2R-S</t>
    </r>
  </si>
  <si>
    <r>
      <t xml:space="preserve">линейного типа, 24В, интенсивность </t>
    </r>
    <r>
      <rPr>
        <b/>
        <sz val="6.5"/>
        <rFont val="Arial Cyr"/>
        <charset val="204"/>
      </rPr>
      <t>80%</t>
    </r>
    <r>
      <rPr>
        <sz val="6.5"/>
        <rFont val="Arial Cyr"/>
        <charset val="204"/>
      </rPr>
      <t>, с одним концевым выключателем</t>
    </r>
  </si>
  <si>
    <t>SH 1</t>
  </si>
  <si>
    <t>удлинитель приводной рейки с цепью для приводов SHEL50 и SHEL75  (1 метр)</t>
  </si>
  <si>
    <t>удлинитель приводной рейки с цепью для приводов SP6065, SP6100 и SPIDO  (1 метр)</t>
  </si>
  <si>
    <t>комплект для разблокировки SHEL с тросом  2,5м (можно удлиннить до 6м тросом КА1)</t>
  </si>
  <si>
    <r>
      <t xml:space="preserve">электропривод TO7024 (подходит БУ </t>
    </r>
    <r>
      <rPr>
        <b/>
        <sz val="6.5"/>
        <color indexed="8"/>
        <rFont val="Arial Cyr"/>
        <charset val="204"/>
      </rPr>
      <t>MC824H</t>
    </r>
    <r>
      <rPr>
        <sz val="6.5"/>
        <color indexed="8"/>
        <rFont val="Arial Cyr"/>
        <charset val="204"/>
      </rPr>
      <t>)</t>
    </r>
  </si>
  <si>
    <t>Сomfort 220.2</t>
  </si>
  <si>
    <t>Сomfort 250.2</t>
  </si>
  <si>
    <t>Сomfort 252.2</t>
  </si>
  <si>
    <t>тяговое усилие 600Н, мощность 250Вт</t>
  </si>
  <si>
    <t>тяговое усилие 800Н, мощность 250Вт,</t>
  </si>
  <si>
    <t>линейного типа, 24В, интенсивность 40%, автоматическое определение препятствий, с одним концевым выключателем</t>
  </si>
  <si>
    <t>Удлинительная тяга для потолочных приводов на гаражные ворота с повышенным подъемом (Marantec)</t>
  </si>
  <si>
    <t>SU 2010
*под заказ</t>
  </si>
  <si>
    <t>PS 324</t>
  </si>
  <si>
    <t>аккумуляторная батарея резервного питания (для блока управления MC824H)</t>
  </si>
  <si>
    <t>аккумуляторная батарея резервного питания (для приводов Wingo2024, 3524 и Pop)</t>
  </si>
  <si>
    <r>
      <t xml:space="preserve">аккумуляторная батарея резервного питания для шлагбаумов </t>
    </r>
    <r>
      <rPr>
        <b/>
        <sz val="6.5"/>
        <color indexed="8"/>
        <rFont val="Arial Cyr"/>
        <charset val="204"/>
      </rPr>
      <t>X-BAR</t>
    </r>
  </si>
  <si>
    <t>аккумуляторная батарея резервного питания (для SPIN, SO 2000, POP, WINGO, RB, X-BAR)</t>
  </si>
  <si>
    <r>
      <t>аккумуляторная батарея резервного питания (для шлагбаумов SIGNO</t>
    </r>
    <r>
      <rPr>
        <b/>
        <sz val="6.5"/>
        <color indexed="8"/>
        <rFont val="Arial Cyr"/>
        <charset val="204"/>
      </rPr>
      <t>)</t>
    </r>
  </si>
  <si>
    <t>плата подзарядки для батареи резервного питания B12-B (для шлагбаумов WIL)</t>
  </si>
  <si>
    <t>STA W 1</t>
  </si>
  <si>
    <t>STA 1</t>
  </si>
  <si>
    <t>400В, IP65, мощность 0,37 КВт, ED 60%
к приводу не подключаются устройства безопасности и радиоуправление.</t>
  </si>
  <si>
    <t>блок управления CS 300  (230V)</t>
  </si>
  <si>
    <t>соединительный кабель STA-CS300 (5 м)</t>
  </si>
  <si>
    <t>до 30м²</t>
  </si>
  <si>
    <t>блок управления CS 300  (400V)</t>
  </si>
  <si>
    <t>Электроприводы для промышленных секционных ворот ЭКОНОМИЧНАЯ СЕРИЯ</t>
  </si>
  <si>
    <t>Электроприводы для промышленных секционных ворот СТАНДАРТНАЯ СЕРИЯ</t>
  </si>
  <si>
    <t xml:space="preserve">Радиоприемник встраиваемый Digital CS для приводов STA (433 МГц) </t>
  </si>
  <si>
    <t>Оптосенсор 10500 мм для приводов STA</t>
  </si>
  <si>
    <t>Спиральный кабель для оптосенсора приводов STA</t>
  </si>
  <si>
    <t>Съемная ЖК панель для настройки всех возможных функций приводов STA</t>
  </si>
  <si>
    <t>Соединительный кабель STA-CS300 (11 м)</t>
  </si>
  <si>
    <t>GDO 500 S</t>
  </si>
  <si>
    <t>до 6,8м²</t>
  </si>
  <si>
    <t>тяговое усилие 500Н, мощность 200Вт</t>
  </si>
  <si>
    <t>Special 630</t>
  </si>
  <si>
    <r>
      <t xml:space="preserve">фотоэлементы (IP65), для гаражных приводов </t>
    </r>
    <r>
      <rPr>
        <b/>
        <sz val="6.5"/>
        <rFont val="Arial Cyr"/>
        <charset val="204"/>
      </rPr>
      <t>GDO</t>
    </r>
  </si>
  <si>
    <t>400В, IP65, мощность 0,37 КВт, ED 60%, цепь в комплекте 2,5м.</t>
  </si>
  <si>
    <t>Walky2024KCE/O</t>
  </si>
  <si>
    <r>
      <t xml:space="preserve">электропривод </t>
    </r>
    <r>
      <rPr>
        <b/>
        <sz val="6.5"/>
        <color indexed="8"/>
        <rFont val="Arial Cyr"/>
        <charset val="204"/>
      </rPr>
      <t>WL1024C</t>
    </r>
    <r>
      <rPr>
        <sz val="6.5"/>
        <color indexed="8"/>
        <rFont val="Arial Cyr"/>
        <charset val="204"/>
      </rPr>
      <t xml:space="preserve">+встроенный БУ+ +приемник </t>
    </r>
    <r>
      <rPr>
        <b/>
        <sz val="6.5"/>
        <color indexed="8"/>
        <rFont val="Arial Cyr"/>
        <charset val="204"/>
      </rPr>
      <t>OXI</t>
    </r>
    <r>
      <rPr>
        <sz val="6.5"/>
        <color indexed="8"/>
        <rFont val="Arial Cyr"/>
        <charset val="204"/>
      </rPr>
      <t xml:space="preserve">+пульт </t>
    </r>
    <r>
      <rPr>
        <b/>
        <sz val="6.5"/>
        <color indexed="8"/>
        <rFont val="Arial Cyr"/>
        <charset val="204"/>
      </rPr>
      <t>ON2</t>
    </r>
  </si>
  <si>
    <t>рычажного типа, 24В, интенсивность 50%</t>
  </si>
  <si>
    <t>до 180 кг
до 1,8м*</t>
  </si>
  <si>
    <t xml:space="preserve"> *Используйте данные из инструкции по монтажу для определения возможности применения приводов WALKY в каждом конкретном случае.</t>
  </si>
  <si>
    <r>
      <t>Walky1024KCE</t>
    </r>
    <r>
      <rPr>
        <sz val="8"/>
        <color indexed="8"/>
        <rFont val="Arial Cyr"/>
        <charset val="204"/>
      </rPr>
      <t>*</t>
    </r>
  </si>
  <si>
    <t>PS424</t>
  </si>
  <si>
    <t>аккумуляторная батарея резервного питания (для приводов WALKY)</t>
  </si>
  <si>
    <t>WLT</t>
  </si>
  <si>
    <t>светодиодная многофункциональная лампа</t>
  </si>
  <si>
    <r>
      <t xml:space="preserve">электропривод </t>
    </r>
    <r>
      <rPr>
        <b/>
        <sz val="6.5"/>
        <color indexed="8"/>
        <rFont val="Arial Cyr"/>
        <charset val="204"/>
      </rPr>
      <t>WL1024С</t>
    </r>
    <r>
      <rPr>
        <sz val="6.5"/>
        <color indexed="8"/>
        <rFont val="Arial Cyr"/>
        <charset val="204"/>
      </rPr>
      <t xml:space="preserve">+встроенный БУ+ электропривод </t>
    </r>
    <r>
      <rPr>
        <b/>
        <sz val="6.5"/>
        <color indexed="8"/>
        <rFont val="Arial Cyr"/>
        <charset val="204"/>
      </rPr>
      <t xml:space="preserve">WL1024 </t>
    </r>
    <r>
      <rPr>
        <sz val="6.5"/>
        <color indexed="8"/>
        <rFont val="Arial Cyr"/>
        <charset val="204"/>
      </rPr>
      <t xml:space="preserve">+приемник </t>
    </r>
    <r>
      <rPr>
        <b/>
        <sz val="6.5"/>
        <color indexed="8"/>
        <rFont val="Arial Cyr"/>
        <charset val="204"/>
      </rPr>
      <t>OXI</t>
    </r>
    <r>
      <rPr>
        <sz val="6.5"/>
        <color indexed="8"/>
        <rFont val="Arial Cyr"/>
        <charset val="204"/>
      </rPr>
      <t/>
    </r>
  </si>
  <si>
    <r>
      <t xml:space="preserve">электропривод </t>
    </r>
    <r>
      <rPr>
        <b/>
        <sz val="6.5"/>
        <color indexed="8"/>
        <rFont val="Arial Cyr"/>
        <charset val="204"/>
      </rPr>
      <t>PP7024</t>
    </r>
    <r>
      <rPr>
        <sz val="6.5"/>
        <color indexed="8"/>
        <rFont val="Arial Cyr"/>
        <charset val="204"/>
      </rPr>
      <t xml:space="preserve">+встроенный БУ+ электропривод </t>
    </r>
    <r>
      <rPr>
        <b/>
        <sz val="6.5"/>
        <color indexed="8"/>
        <rFont val="Arial Cyr"/>
        <charset val="204"/>
      </rPr>
      <t>PP7224</t>
    </r>
    <r>
      <rPr>
        <sz val="6.5"/>
        <color indexed="8"/>
        <rFont val="Arial Cyr"/>
        <charset val="204"/>
      </rPr>
      <t>+приемник OXI+пульт ON2+ фотоэлементы (MOF)+сигнальная лампа со встроенной антенной ML24T</t>
    </r>
  </si>
  <si>
    <r>
      <t xml:space="preserve">2 электропривода </t>
    </r>
    <r>
      <rPr>
        <b/>
        <sz val="6.5"/>
        <color indexed="8"/>
        <rFont val="Arial Cyr"/>
        <charset val="204"/>
      </rPr>
      <t>MB4005</t>
    </r>
    <r>
      <rPr>
        <sz val="6.5"/>
        <color indexed="8"/>
        <rFont val="Arial Cyr"/>
        <charset val="204"/>
      </rPr>
      <t>+БУ A60+
приемник SMXI+пульт FLO2R-S+замковый выключатель(MOSE)+фотоэлементы(MOF)+сигнальная лампа со встроенной антеной MLT</t>
    </r>
  </si>
  <si>
    <r>
      <t xml:space="preserve">электропривод </t>
    </r>
    <r>
      <rPr>
        <b/>
        <sz val="6.5"/>
        <color indexed="8"/>
        <rFont val="Arial Cyr"/>
        <charset val="204"/>
      </rPr>
      <t>RoBUS</t>
    </r>
    <r>
      <rPr>
        <sz val="6.5"/>
        <color indexed="8"/>
        <rFont val="Arial Cyr"/>
        <charset val="204"/>
      </rPr>
      <t xml:space="preserve"> 350+встроенный БУ+ приемник SMXI+пульт Flo2R-S+замковый выключатель(MOSE)+фотоэлементы(MOFB)+ сигнальная лампа cо встроенной антенной (MLBT)</t>
    </r>
  </si>
  <si>
    <t>А0</t>
  </si>
  <si>
    <r>
      <t xml:space="preserve">оптический датчик для </t>
    </r>
    <r>
      <rPr>
        <b/>
        <sz val="6.5"/>
        <rFont val="Arial Cyr"/>
        <charset val="204"/>
      </rPr>
      <t xml:space="preserve">Tom S KCE, SPIN40, SPIN 6031, SPIN 6041, SO2000 </t>
    </r>
    <r>
      <rPr>
        <sz val="6.5"/>
        <rFont val="Arial Cyr"/>
        <charset val="204"/>
      </rPr>
      <t>с модулем подключения TMBOX1 и спиральным кабелем TMSC16</t>
    </r>
  </si>
  <si>
    <t>230В, IP65, мощность 0,37 КВт, ED 25%, цепь в комплекте 5м.</t>
  </si>
  <si>
    <r>
      <t xml:space="preserve">230В, IP65, мощность 0,37 КВт, ED 25%, может комплектоваться оптическим датчиком </t>
    </r>
    <r>
      <rPr>
        <b/>
        <sz val="6.5"/>
        <rFont val="Arial Cyr"/>
        <charset val="204"/>
      </rPr>
      <t>(85202)</t>
    </r>
    <r>
      <rPr>
        <sz val="6.5"/>
        <rFont val="Arial Cyr"/>
        <charset val="204"/>
      </rPr>
      <t xml:space="preserve"> или имитатором оптического датчика </t>
    </r>
    <r>
      <rPr>
        <b/>
        <sz val="6.5"/>
        <rFont val="Arial Cyr"/>
        <charset val="204"/>
      </rPr>
      <t>(83965)</t>
    </r>
  </si>
  <si>
    <r>
      <t xml:space="preserve">400В, IP65, мощность 0,37 КВт, ED 60%, может комплектоваться оптическим датчиком </t>
    </r>
    <r>
      <rPr>
        <b/>
        <sz val="6.5"/>
        <rFont val="Arial Cyr"/>
        <charset val="204"/>
      </rPr>
      <t>(85202)</t>
    </r>
    <r>
      <rPr>
        <sz val="6.5"/>
        <rFont val="Arial Cyr"/>
        <charset val="204"/>
      </rPr>
      <t xml:space="preserve"> или имитатором оптического датчика </t>
    </r>
    <r>
      <rPr>
        <b/>
        <sz val="6.5"/>
        <rFont val="Arial Cyr"/>
        <charset val="204"/>
      </rPr>
      <t>(83965)</t>
    </r>
  </si>
  <si>
    <t>пульт ДУ 3к (на выбор 433МГц)</t>
  </si>
  <si>
    <t>пульт ДУ 2к (на выбор 433МГц)</t>
  </si>
  <si>
    <t>пульт ДУ 4к (на выбор 433МГц)</t>
  </si>
  <si>
    <t>Command 613</t>
  </si>
  <si>
    <r>
      <t xml:space="preserve">электропривод </t>
    </r>
    <r>
      <rPr>
        <b/>
        <sz val="6.5"/>
        <color indexed="8"/>
        <rFont val="Arial Cyr"/>
        <charset val="204"/>
      </rPr>
      <t>HY7024</t>
    </r>
    <r>
      <rPr>
        <sz val="6.5"/>
        <color indexed="8"/>
        <rFont val="Arial Cyr"/>
        <charset val="204"/>
      </rPr>
      <t xml:space="preserve"> (подходит БУ </t>
    </r>
    <r>
      <rPr>
        <b/>
        <sz val="6.5"/>
        <color indexed="8"/>
        <rFont val="Arial Cyr"/>
        <charset val="204"/>
      </rPr>
      <t>MC824H</t>
    </r>
    <r>
      <rPr>
        <sz val="6.5"/>
        <color indexed="8"/>
        <rFont val="Arial Cyr"/>
        <charset val="204"/>
      </rPr>
      <t>)</t>
    </r>
  </si>
  <si>
    <r>
      <rPr>
        <b/>
        <sz val="6.5"/>
        <color indexed="8"/>
        <rFont val="Arial Cyr"/>
        <charset val="204"/>
      </rPr>
      <t>обогревательный элемент</t>
    </r>
    <r>
      <rPr>
        <sz val="6.5"/>
        <color indexed="8"/>
        <rFont val="Arial Cyr"/>
        <charset val="204"/>
      </rPr>
      <t>, 230В, 20Вт, IP10</t>
    </r>
  </si>
  <si>
    <r>
      <rPr>
        <sz val="6.5"/>
        <rFont val="Arial Cyr"/>
        <charset val="204"/>
      </rPr>
      <t xml:space="preserve">мини </t>
    </r>
    <r>
      <rPr>
        <b/>
        <sz val="6.5"/>
        <rFont val="Arial Cyr"/>
        <charset val="204"/>
      </rPr>
      <t xml:space="preserve">блок управления </t>
    </r>
    <r>
      <rPr>
        <sz val="6.5"/>
        <rFont val="Arial Cyr"/>
        <charset val="204"/>
      </rPr>
      <t>для занавесей, роллет, маркиз и жалюзи, с радиоприемником, с антенной, до 500Вт, IP55</t>
    </r>
  </si>
  <si>
    <r>
      <rPr>
        <sz val="6.5"/>
        <rFont val="Arial Cyr"/>
        <charset val="204"/>
      </rPr>
      <t xml:space="preserve">мини </t>
    </r>
    <r>
      <rPr>
        <b/>
        <sz val="6.5"/>
        <rFont val="Arial Cyr"/>
        <charset val="204"/>
      </rPr>
      <t xml:space="preserve">блок управления </t>
    </r>
    <r>
      <rPr>
        <sz val="6.5"/>
        <rFont val="Arial Cyr"/>
        <charset val="204"/>
      </rPr>
      <t>для систем освещения и полива, с радиоприемником, с антенной, до 500Вт, IP55</t>
    </r>
  </si>
  <si>
    <r>
      <t>WM00</t>
    </r>
    <r>
      <rPr>
        <b/>
        <sz val="6.5"/>
        <color indexed="8"/>
        <rFont val="Arial Cyr"/>
        <charset val="204"/>
      </rPr>
      <t>3</t>
    </r>
    <r>
      <rPr>
        <sz val="6.5"/>
        <color indexed="8"/>
        <rFont val="Arial Cyr"/>
        <charset val="204"/>
      </rPr>
      <t>C</t>
    </r>
    <r>
      <rPr>
        <b/>
        <sz val="6.5"/>
        <color indexed="8"/>
        <rFont val="Arial Cyr"/>
        <charset val="204"/>
      </rPr>
      <t>1</t>
    </r>
    <r>
      <rPr>
        <sz val="6.5"/>
        <color indexed="8"/>
        <rFont val="Arial Cyr"/>
        <charset val="204"/>
      </rPr>
      <t>G</t>
    </r>
  </si>
  <si>
    <r>
      <t xml:space="preserve">пульт NceWAY для </t>
    </r>
    <r>
      <rPr>
        <b/>
        <sz val="6.5"/>
        <rFont val="Arial Cyr"/>
        <charset val="204"/>
      </rPr>
      <t>3</t>
    </r>
    <r>
      <rPr>
        <sz val="6.5"/>
        <rFont val="Arial Cyr"/>
        <charset val="204"/>
      </rPr>
      <t xml:space="preserve"> устройств автоматики и </t>
    </r>
    <r>
      <rPr>
        <b/>
        <sz val="6.5"/>
        <rFont val="Arial Cyr"/>
        <charset val="204"/>
      </rPr>
      <t>1</t>
    </r>
    <r>
      <rPr>
        <sz val="6.5"/>
        <rFont val="Arial Cyr"/>
        <charset val="204"/>
      </rPr>
      <t xml:space="preserve"> группы роллет</t>
    </r>
  </si>
  <si>
    <r>
      <t>WM00</t>
    </r>
    <r>
      <rPr>
        <b/>
        <sz val="6.5"/>
        <color indexed="8"/>
        <rFont val="Arial Cyr"/>
        <charset val="204"/>
      </rPr>
      <t>9</t>
    </r>
    <r>
      <rPr>
        <sz val="6.5"/>
        <color indexed="8"/>
        <rFont val="Arial Cyr"/>
        <charset val="204"/>
      </rPr>
      <t>C</t>
    </r>
  </si>
  <si>
    <r>
      <t xml:space="preserve">пульт NceWAY для </t>
    </r>
    <r>
      <rPr>
        <b/>
        <sz val="6.5"/>
        <rFont val="Arial Cyr"/>
        <charset val="204"/>
      </rPr>
      <t>9</t>
    </r>
    <r>
      <rPr>
        <sz val="6.5"/>
        <rFont val="Arial Cyr"/>
        <charset val="204"/>
      </rPr>
      <t xml:space="preserve"> устройств автоматики</t>
    </r>
  </si>
  <si>
    <r>
      <t>WM</t>
    </r>
    <r>
      <rPr>
        <b/>
        <sz val="6.5"/>
        <color indexed="8"/>
        <rFont val="Arial Cyr"/>
        <charset val="204"/>
      </rPr>
      <t>240</t>
    </r>
    <r>
      <rPr>
        <sz val="6.5"/>
        <color indexed="8"/>
        <rFont val="Arial Cyr"/>
        <charset val="204"/>
      </rPr>
      <t>C</t>
    </r>
  </si>
  <si>
    <r>
      <t xml:space="preserve">пульт NceWAY для </t>
    </r>
    <r>
      <rPr>
        <b/>
        <sz val="6.5"/>
        <rFont val="Arial Cyr"/>
        <charset val="204"/>
      </rPr>
      <t>240</t>
    </r>
    <r>
      <rPr>
        <sz val="6.5"/>
        <rFont val="Arial Cyr"/>
        <charset val="204"/>
      </rPr>
      <t xml:space="preserve"> различных устройств автоматизации</t>
    </r>
  </si>
  <si>
    <r>
      <t xml:space="preserve">электропривод MB4024 (подходит БУ </t>
    </r>
    <r>
      <rPr>
        <b/>
        <sz val="6.5"/>
        <color indexed="8"/>
        <rFont val="Arial Cyr"/>
        <charset val="204"/>
      </rPr>
      <t>MCA824H</t>
    </r>
    <r>
      <rPr>
        <sz val="6.5"/>
        <color indexed="8"/>
        <rFont val="Arial Cyr"/>
        <charset val="204"/>
      </rPr>
      <t>)</t>
    </r>
  </si>
  <si>
    <r>
      <t xml:space="preserve">электропривод MB5024 (подходит БУ </t>
    </r>
    <r>
      <rPr>
        <b/>
        <sz val="6.5"/>
        <color indexed="8"/>
        <rFont val="Arial Cyr"/>
        <charset val="204"/>
      </rPr>
      <t>MCA824H</t>
    </r>
    <r>
      <rPr>
        <sz val="6.5"/>
        <color indexed="8"/>
        <rFont val="Arial Cyr"/>
        <charset val="204"/>
      </rPr>
      <t>)</t>
    </r>
  </si>
  <si>
    <t>Pop KCE / O</t>
  </si>
  <si>
    <r>
      <t xml:space="preserve">электропривод </t>
    </r>
    <r>
      <rPr>
        <b/>
        <sz val="6.5"/>
        <color indexed="8"/>
        <rFont val="Arial Cyr"/>
        <charset val="204"/>
      </rPr>
      <t>PP7024</t>
    </r>
    <r>
      <rPr>
        <sz val="6.5"/>
        <color indexed="8"/>
        <rFont val="Arial Cyr"/>
        <charset val="204"/>
      </rPr>
      <t xml:space="preserve">+встроенный БУ+ электропривод </t>
    </r>
    <r>
      <rPr>
        <b/>
        <sz val="6.5"/>
        <color indexed="8"/>
        <rFont val="Arial Cyr"/>
        <charset val="204"/>
      </rPr>
      <t>PP7224</t>
    </r>
    <r>
      <rPr>
        <sz val="6.5"/>
        <color indexed="8"/>
        <rFont val="Arial Cyr"/>
        <charset val="204"/>
      </rPr>
      <t>+приемник OXI</t>
    </r>
  </si>
  <si>
    <t>FLGU.400.1001</t>
  </si>
  <si>
    <t>пластиковая зубчатая рейка, 1м (количество для монтажа: ширина проема + 1м)</t>
  </si>
  <si>
    <t>Ro 500 КСЕ</t>
  </si>
  <si>
    <t>до 500кг</t>
  </si>
  <si>
    <t>230В, интенсивность 9 ц/ч, скорость 0,18м/с</t>
  </si>
  <si>
    <t xml:space="preserve">электропривод RO 500 + встроенный БУ + встроенный приемник + 2 пульта Flo2R-S </t>
  </si>
  <si>
    <r>
      <t>электропривод
(</t>
    </r>
    <r>
      <rPr>
        <b/>
        <sz val="6.5"/>
        <color indexed="8"/>
        <rFont val="Arial Cyr"/>
        <charset val="204"/>
      </rPr>
      <t>подходит приемник</t>
    </r>
    <r>
      <rPr>
        <sz val="6.5"/>
        <color indexed="8"/>
        <rFont val="Arial Cyr"/>
        <charset val="204"/>
      </rPr>
      <t xml:space="preserve"> SMXI, SMXIS, SMX2 или OXI)</t>
    </r>
  </si>
  <si>
    <r>
      <t>электропривод+встроенный БУ+система разблокировки 2-мя шнурами
(</t>
    </r>
    <r>
      <rPr>
        <b/>
        <sz val="6.5"/>
        <color indexed="8"/>
        <rFont val="Arial Cyr"/>
        <charset val="204"/>
      </rPr>
      <t>подходит приемник</t>
    </r>
    <r>
      <rPr>
        <sz val="6.5"/>
        <color indexed="8"/>
        <rFont val="Arial Cyr"/>
        <charset val="204"/>
      </rPr>
      <t xml:space="preserve"> SMXI, SMXIS, SMX2 или OXI)</t>
    </r>
  </si>
  <si>
    <r>
      <t xml:space="preserve">электропривод </t>
    </r>
    <r>
      <rPr>
        <b/>
        <sz val="6.5"/>
        <color indexed="8"/>
        <rFont val="Arial Cyr"/>
        <charset val="204"/>
      </rPr>
      <t>RoBUS</t>
    </r>
    <r>
      <rPr>
        <sz val="6.5"/>
        <color indexed="8"/>
        <rFont val="Arial Cyr"/>
        <charset val="204"/>
      </rPr>
      <t xml:space="preserve"> 600+встроенный БУ
(</t>
    </r>
    <r>
      <rPr>
        <b/>
        <sz val="6.5"/>
        <color indexed="8"/>
        <rFont val="Arial Cyr"/>
        <charset val="204"/>
      </rPr>
      <t>подходит приемник</t>
    </r>
    <r>
      <rPr>
        <sz val="6.5"/>
        <color indexed="8"/>
        <rFont val="Arial Cyr"/>
        <charset val="204"/>
      </rPr>
      <t xml:space="preserve"> SMXI, SMXIS, SMX2 или OXI)</t>
    </r>
  </si>
  <si>
    <r>
      <t xml:space="preserve">электропривод </t>
    </r>
    <r>
      <rPr>
        <b/>
        <sz val="6.5"/>
        <color indexed="8"/>
        <rFont val="Arial Cyr"/>
        <charset val="204"/>
      </rPr>
      <t>RoBUS</t>
    </r>
    <r>
      <rPr>
        <sz val="6.5"/>
        <color indexed="8"/>
        <rFont val="Arial Cyr"/>
        <charset val="204"/>
      </rPr>
      <t xml:space="preserve"> 1000+встроенный БУ
(</t>
    </r>
    <r>
      <rPr>
        <b/>
        <sz val="6.5"/>
        <color indexed="8"/>
        <rFont val="Arial Cyr"/>
        <charset val="204"/>
      </rPr>
      <t>подходит приемник</t>
    </r>
    <r>
      <rPr>
        <sz val="6.5"/>
        <color indexed="8"/>
        <rFont val="Arial Cyr"/>
        <charset val="204"/>
      </rPr>
      <t xml:space="preserve"> SMXI, SMXIS, SMX2 или OXI)</t>
    </r>
  </si>
  <si>
    <r>
      <t>электропривод RUN1800+встроенный БУ (RUA1)
(</t>
    </r>
    <r>
      <rPr>
        <b/>
        <sz val="6.5"/>
        <color indexed="8"/>
        <rFont val="Arial Cyr"/>
        <charset val="204"/>
      </rPr>
      <t>подходит приемник</t>
    </r>
    <r>
      <rPr>
        <sz val="6.5"/>
        <color indexed="8"/>
        <rFont val="Arial Cyr"/>
        <charset val="204"/>
      </rPr>
      <t xml:space="preserve"> SMXI, SMXIS, SMX2 или OXI)</t>
    </r>
  </si>
  <si>
    <r>
      <t>электропривод RUN2500+встроенный БУ (RUA1)
(</t>
    </r>
    <r>
      <rPr>
        <b/>
        <sz val="6.5"/>
        <color indexed="8"/>
        <rFont val="Arial Cyr"/>
        <charset val="204"/>
      </rPr>
      <t xml:space="preserve">подходит приемник </t>
    </r>
    <r>
      <rPr>
        <sz val="6.5"/>
        <color indexed="8"/>
        <rFont val="Arial Cyr"/>
        <charset val="204"/>
      </rPr>
      <t>SMXI, SMXIS, SMX2 или OXI)</t>
    </r>
  </si>
  <si>
    <r>
      <t xml:space="preserve">подходят радиоприемники </t>
    </r>
    <r>
      <rPr>
        <b/>
        <sz val="6.5"/>
        <rFont val="Arial Cyr"/>
        <charset val="204"/>
      </rPr>
      <t xml:space="preserve">SMXI, SMXIS, SMX2 </t>
    </r>
    <r>
      <rPr>
        <sz val="6.5"/>
        <rFont val="Arial Cyr"/>
        <charset val="204"/>
      </rPr>
      <t xml:space="preserve">или </t>
    </r>
    <r>
      <rPr>
        <b/>
        <sz val="6.5"/>
        <rFont val="Arial Cyr"/>
        <charset val="204"/>
      </rPr>
      <t>OXI</t>
    </r>
  </si>
  <si>
    <t>SMXIS</t>
  </si>
  <si>
    <t>SMX2</t>
  </si>
  <si>
    <t>SM2</t>
  </si>
  <si>
    <t>SM4</t>
  </si>
  <si>
    <r>
      <t>электропривод+БУ Control x.plus (с кнопками управления)+кабель 4м (</t>
    </r>
    <r>
      <rPr>
        <b/>
        <sz val="6.5"/>
        <color indexed="8"/>
        <rFont val="Arial Cyr"/>
        <charset val="204"/>
      </rPr>
      <t>80120</t>
    </r>
    <r>
      <rPr>
        <sz val="6.5"/>
        <color indexed="8"/>
        <rFont val="Arial Cyr"/>
        <charset val="204"/>
      </rPr>
      <t>)+адаптер на вал 25,4 (</t>
    </r>
    <r>
      <rPr>
        <b/>
        <sz val="6.5"/>
        <color indexed="8"/>
        <rFont val="Arial Cyr"/>
        <charset val="204"/>
      </rPr>
      <t>78997</t>
    </r>
    <r>
      <rPr>
        <sz val="6.5"/>
        <color indexed="8"/>
        <rFont val="Arial Cyr"/>
        <charset val="204"/>
      </rPr>
      <t xml:space="preserve">)+цепь+упор против проворачивания </t>
    </r>
  </si>
  <si>
    <r>
      <t>электропривод+БУ Command 613 (с кнопками управления)+адаптер на вал 25,4 (</t>
    </r>
    <r>
      <rPr>
        <b/>
        <sz val="6.5"/>
        <color indexed="8"/>
        <rFont val="Arial Cyr"/>
        <charset val="204"/>
      </rPr>
      <t>78997</t>
    </r>
    <r>
      <rPr>
        <sz val="6.5"/>
        <color indexed="8"/>
        <rFont val="Arial Cyr"/>
        <charset val="204"/>
      </rPr>
      <t>)+ цепь+упор против проворачивания</t>
    </r>
  </si>
  <si>
    <r>
      <t xml:space="preserve">электропривод+БУ Control x.plus (с кнопками управления)+кабель 4м </t>
    </r>
    <r>
      <rPr>
        <b/>
        <sz val="6.5"/>
        <color indexed="8"/>
        <rFont val="Arial Cyr"/>
        <charset val="204"/>
      </rPr>
      <t>(80120)</t>
    </r>
    <r>
      <rPr>
        <sz val="6.5"/>
        <color indexed="8"/>
        <rFont val="Arial Cyr"/>
        <charset val="204"/>
      </rPr>
      <t xml:space="preserve">+адаптер на вал 25,4 </t>
    </r>
    <r>
      <rPr>
        <b/>
        <sz val="6.5"/>
        <color indexed="8"/>
        <rFont val="Arial Cyr"/>
        <charset val="204"/>
      </rPr>
      <t>(78997)</t>
    </r>
    <r>
      <rPr>
        <sz val="6.5"/>
        <color indexed="8"/>
        <rFont val="Arial Cyr"/>
        <charset val="204"/>
      </rPr>
      <t xml:space="preserve">+цепь+упор против проворачивания </t>
    </r>
  </si>
  <si>
    <t>*скидки не распространяются</t>
  </si>
  <si>
    <r>
      <t xml:space="preserve">набор комутационный для подключения контакта калитки </t>
    </r>
    <r>
      <rPr>
        <b/>
        <i/>
        <sz val="6.5"/>
        <rFont val="Arial Cyr"/>
        <charset val="204"/>
      </rPr>
      <t>(производство РБ*)</t>
    </r>
  </si>
  <si>
    <r>
      <t xml:space="preserve">набор комутационный для подключения контакта калитки </t>
    </r>
    <r>
      <rPr>
        <b/>
        <sz val="6.5"/>
        <rFont val="Arial Cyr"/>
        <charset val="204"/>
      </rPr>
      <t>(</t>
    </r>
    <r>
      <rPr>
        <b/>
        <i/>
        <sz val="6.5"/>
        <rFont val="Arial Cyr"/>
        <charset val="204"/>
      </rPr>
      <t>производство РБ*)</t>
    </r>
  </si>
  <si>
    <r>
      <t xml:space="preserve">бу светофорами (к шлагбаумам и приводами для секционных ворот серии SU) </t>
    </r>
    <r>
      <rPr>
        <b/>
        <i/>
        <sz val="6.5"/>
        <color indexed="8"/>
        <rFont val="Arial Cyr"/>
        <charset val="204"/>
      </rPr>
      <t>(производство РБ*)</t>
    </r>
  </si>
  <si>
    <r>
      <t xml:space="preserve">бу светофорами (подходит к шлагбаумам и приводами для секционных ворот серии SU) </t>
    </r>
    <r>
      <rPr>
        <b/>
        <i/>
        <sz val="6.5"/>
        <rFont val="Arial Cyr"/>
        <charset val="204"/>
      </rPr>
      <t>(производство РБ*)</t>
    </r>
  </si>
  <si>
    <t>аккумуляторная батарея резервного питания для БУ A924, шлагбаумов WIL (WIL комплектуется платой подзарядки CARICA)</t>
  </si>
  <si>
    <r>
      <t xml:space="preserve">осевой (навальный) привод, 24В, </t>
    </r>
    <r>
      <rPr>
        <b/>
        <sz val="8"/>
        <rFont val="Arial Cyr"/>
        <charset val="204"/>
      </rPr>
      <t xml:space="preserve">IP66 </t>
    </r>
    <r>
      <rPr>
        <sz val="6.5"/>
        <rFont val="Arial Cyr"/>
        <charset val="204"/>
      </rPr>
      <t>(для влажных помещений), 50 %</t>
    </r>
  </si>
  <si>
    <t>RBN5</t>
  </si>
  <si>
    <t>стрела для шлагбаума, 4,2м</t>
  </si>
  <si>
    <t>RBN90</t>
  </si>
  <si>
    <t>Заглушка для рейки RBN5</t>
  </si>
  <si>
    <t>FRK92</t>
  </si>
  <si>
    <t>Демпфер для рейки, 4м</t>
  </si>
  <si>
    <t>X-BAR 4
ПРОСТ</t>
  </si>
  <si>
    <t>с 01 июля 2011 года</t>
  </si>
  <si>
    <r>
      <t>шлагбаум интенсивного использования, 24В, время открывания до 4 с, автоматическое определение препятствий, встроенная сигнальная лампа, система</t>
    </r>
    <r>
      <rPr>
        <b/>
        <sz val="6.5"/>
        <rFont val="Arial Cyr"/>
        <charset val="204"/>
      </rPr>
      <t xml:space="preserve"> </t>
    </r>
    <r>
      <rPr>
        <b/>
        <sz val="8"/>
        <rFont val="Arial Cyr"/>
        <charset val="204"/>
      </rPr>
      <t>BlueBUS.</t>
    </r>
  </si>
  <si>
    <r>
      <t xml:space="preserve">шлагбаум интенсивного использования, 24В, время открывания </t>
    </r>
    <r>
      <rPr>
        <b/>
        <sz val="6.5"/>
        <rFont val="Arial Cyr"/>
        <charset val="204"/>
      </rPr>
      <t>до 3,5с</t>
    </r>
    <r>
      <rPr>
        <sz val="6.5"/>
        <rFont val="Arial Cyr"/>
        <charset val="204"/>
      </rPr>
      <t xml:space="preserve">, автоматическое определение препятствий, подключение светофора, </t>
    </r>
    <r>
      <rPr>
        <b/>
        <sz val="6.5"/>
        <rFont val="Arial Cyr"/>
        <charset val="204"/>
      </rPr>
      <t>сертифицирован до -40°С</t>
    </r>
  </si>
  <si>
    <r>
      <t xml:space="preserve">шлагбаум интенсивного использования, 24В, время открывания </t>
    </r>
    <r>
      <rPr>
        <b/>
        <sz val="6.5"/>
        <rFont val="Arial Cyr"/>
        <charset val="204"/>
      </rPr>
      <t>до 5с</t>
    </r>
    <r>
      <rPr>
        <sz val="6.5"/>
        <rFont val="Arial Cyr"/>
        <charset val="204"/>
      </rPr>
      <t xml:space="preserve">, автоматическое определение препятствий, подключение светофора, </t>
    </r>
    <r>
      <rPr>
        <b/>
        <sz val="6.5"/>
        <rFont val="Arial Cyr"/>
        <charset val="204"/>
      </rPr>
      <t>сертифицирован до -40°С</t>
    </r>
  </si>
  <si>
    <r>
      <t xml:space="preserve">шлагбаум интенсивного использования, 24В, автоматическая настройка концевых положений и точек ускорения и замедления, автоматическое увеличение усилия в холодную погоду, усиленный двигатель и усиленный металлический редуктор, автоматическое определение препятствий, подключение светофора,
</t>
    </r>
    <r>
      <rPr>
        <b/>
        <sz val="6.5"/>
        <rFont val="Arial Cyr"/>
        <charset val="204"/>
      </rPr>
      <t>сертифицирован до -55°С</t>
    </r>
  </si>
  <si>
    <r>
      <t xml:space="preserve">                    </t>
    </r>
    <r>
      <rPr>
        <b/>
        <sz val="6.5"/>
        <rFont val="Arial Cyr"/>
        <charset val="204"/>
      </rPr>
      <t>ВЫСОКОСКОРОСТНОЙ</t>
    </r>
  </si>
  <si>
    <r>
      <t>основное отличие от других SIGNO</t>
    </r>
    <r>
      <rPr>
        <b/>
        <sz val="6.5"/>
        <rFont val="Arial Cyr"/>
        <charset val="204"/>
      </rPr>
      <t xml:space="preserve"> :</t>
    </r>
    <r>
      <rPr>
        <sz val="6.5"/>
        <rFont val="Arial Cyr"/>
        <charset val="204"/>
      </rPr>
      <t xml:space="preserve">
при той же высокой интенсивности время открывания </t>
    </r>
    <r>
      <rPr>
        <b/>
        <sz val="7"/>
        <rFont val="Arial Cyr"/>
        <charset val="204"/>
      </rPr>
      <t>до 1,8с</t>
    </r>
    <r>
      <rPr>
        <sz val="6.5"/>
        <rFont val="Arial Cyr"/>
        <charset val="204"/>
      </rPr>
      <t xml:space="preserve"> с 3-х метровой стрелой, что почти в 2 раза быстрее SIGNO 4</t>
    </r>
  </si>
  <si>
    <t>X-BAR 3,5
ПРОСТ</t>
  </si>
  <si>
    <t>Rbn 3,7-k</t>
  </si>
  <si>
    <t>стрела для шлагбаума, 3,7м</t>
  </si>
  <si>
    <t>Заглушка для рейки</t>
  </si>
  <si>
    <t>230В, интенсивность 30%, скорость 0,14м/с</t>
  </si>
  <si>
    <t>SPIN21KCES/W</t>
  </si>
  <si>
    <t>микропульт ДУ 2-канальный RT21 (433 МГц)</t>
  </si>
  <si>
    <t>Пульты ДУ</t>
  </si>
  <si>
    <t>Приемники ДУ</t>
  </si>
  <si>
    <t>Фотоэлементы</t>
  </si>
  <si>
    <t>Оптические датчики</t>
  </si>
  <si>
    <t>Блоки управления</t>
  </si>
  <si>
    <t>Кабели</t>
  </si>
  <si>
    <t>Цепные передачи</t>
  </si>
  <si>
    <t>Подключение светофора</t>
  </si>
  <si>
    <t>Подключение калитки</t>
  </si>
  <si>
    <t>Разблокировка</t>
  </si>
  <si>
    <r>
      <t xml:space="preserve">рейка приводная со </t>
    </r>
    <r>
      <rPr>
        <b/>
        <sz val="6.5"/>
        <color indexed="8"/>
        <rFont val="Arial Cyr"/>
        <charset val="204"/>
      </rPr>
      <t>стальной цепью</t>
    </r>
  </si>
  <si>
    <r>
      <t xml:space="preserve">рейка приводная с </t>
    </r>
    <r>
      <rPr>
        <b/>
        <sz val="6.5"/>
        <color indexed="8"/>
        <rFont val="Arial Cyr"/>
        <charset val="204"/>
      </rPr>
      <t>зубчатым</t>
    </r>
    <r>
      <rPr>
        <sz val="6.5"/>
        <color indexed="8"/>
        <rFont val="Arial Cyr"/>
        <charset val="204"/>
      </rPr>
      <t xml:space="preserve"> </t>
    </r>
    <r>
      <rPr>
        <b/>
        <sz val="6.5"/>
        <color indexed="8"/>
        <rFont val="Arial Cyr"/>
        <charset val="204"/>
      </rPr>
      <t xml:space="preserve">ремнем </t>
    </r>
    <r>
      <rPr>
        <sz val="6.5"/>
        <color indexed="8"/>
        <rFont val="Arial Cyr"/>
        <charset val="204"/>
      </rPr>
      <t xml:space="preserve">       </t>
    </r>
  </si>
  <si>
    <r>
      <t>электропривод+БУ+приемник+2-канальный пульт RT21+</t>
    </r>
    <r>
      <rPr>
        <b/>
        <sz val="6.5"/>
        <color indexed="8"/>
        <rFont val="Arial Cyr"/>
        <charset val="204"/>
      </rPr>
      <t>рейка до 2,4м</t>
    </r>
  </si>
  <si>
    <r>
      <t>электропривод+БУ+приемник+2-канальный пульт Digital 302</t>
    </r>
    <r>
      <rPr>
        <i/>
        <sz val="6.5"/>
        <color indexed="8"/>
        <rFont val="Arial Cyr"/>
        <charset val="204"/>
      </rPr>
      <t xml:space="preserve"> (подходят все рейки, кроме SK-13, SZ-13)</t>
    </r>
  </si>
  <si>
    <t>электропривод+БУ+приемник+2-канальный пульт Digital 302</t>
  </si>
  <si>
    <r>
      <t>электропривод+БУ+приемник+</t>
    </r>
    <r>
      <rPr>
        <b/>
        <sz val="6.5"/>
        <color indexed="8"/>
        <rFont val="Arial Cyr"/>
        <charset val="204"/>
      </rPr>
      <t>2 радиопульта</t>
    </r>
    <r>
      <rPr>
        <sz val="6.5"/>
        <color indexed="8"/>
        <rFont val="Arial Cyr"/>
        <charset val="204"/>
      </rPr>
      <t>: 2-канальный пульт Digital 302 и 3-канальный пульт Digital 313</t>
    </r>
  </si>
  <si>
    <r>
      <t xml:space="preserve">электропривод, без ДУ+с внешним блоком управления Control 53 </t>
    </r>
    <r>
      <rPr>
        <i/>
        <sz val="6.5"/>
        <color indexed="8"/>
        <rFont val="Arial Cyr"/>
        <charset val="204"/>
      </rPr>
      <t>(без ДУ)</t>
    </r>
  </si>
  <si>
    <t>MOTXS</t>
  </si>
  <si>
    <r>
      <t xml:space="preserve">электропривод+приемник </t>
    </r>
    <r>
      <rPr>
        <b/>
        <sz val="6.5"/>
        <color indexed="8"/>
        <rFont val="Arial Cyr"/>
        <charset val="204"/>
      </rPr>
      <t>SMXIS</t>
    </r>
    <r>
      <rPr>
        <sz val="6.5"/>
        <color indexed="8"/>
        <rFont val="Arial Cyr"/>
        <charset val="204"/>
      </rPr>
      <t xml:space="preserve">+ два 2-х канальных пульта </t>
    </r>
    <r>
      <rPr>
        <b/>
        <sz val="6.5"/>
        <color indexed="8"/>
        <rFont val="Arial Cyr"/>
        <charset val="204"/>
      </rPr>
      <t>SM2</t>
    </r>
    <r>
      <rPr>
        <sz val="6.5"/>
        <color indexed="8"/>
        <rFont val="Arial Cyr"/>
        <charset val="204"/>
      </rPr>
      <t>+рейка SNA5</t>
    </r>
  </si>
  <si>
    <t>до 1000кг
до 5м</t>
  </si>
  <si>
    <r>
      <t xml:space="preserve">линейного типа, 230В, усилие </t>
    </r>
    <r>
      <rPr>
        <b/>
        <sz val="6.5"/>
        <rFont val="Arial Cyr"/>
        <charset val="204"/>
      </rPr>
      <t>3200Н</t>
    </r>
    <r>
      <rPr>
        <sz val="6.5"/>
        <rFont val="Arial Cyr"/>
        <charset val="204"/>
      </rPr>
      <t xml:space="preserve">, интенсивность </t>
    </r>
    <r>
      <rPr>
        <b/>
        <sz val="6.5"/>
        <rFont val="Arial Cyr"/>
        <charset val="204"/>
      </rPr>
      <t>46 циклов/час</t>
    </r>
    <r>
      <rPr>
        <sz val="6.5"/>
        <rFont val="Arial Cyr"/>
        <charset val="204"/>
      </rPr>
      <t xml:space="preserve">, 
скорость </t>
    </r>
    <r>
      <rPr>
        <b/>
        <sz val="6.5"/>
        <rFont val="Arial Cyr"/>
        <charset val="204"/>
      </rPr>
      <t>0.013 м/с</t>
    </r>
    <r>
      <rPr>
        <sz val="6.5"/>
        <rFont val="Arial Cyr"/>
        <charset val="204"/>
      </rPr>
      <t xml:space="preserve">, </t>
    </r>
    <r>
      <rPr>
        <b/>
        <sz val="6.5"/>
        <rFont val="Arial Cyr"/>
        <charset val="204"/>
      </rPr>
      <t>с двумя концевыми выключателями</t>
    </r>
  </si>
  <si>
    <r>
      <rPr>
        <b/>
        <sz val="8"/>
        <color indexed="10"/>
        <rFont val="Arial Cyr"/>
        <charset val="204"/>
      </rPr>
      <t xml:space="preserve">TO 4016/Р </t>
    </r>
    <r>
      <rPr>
        <b/>
        <sz val="6.5"/>
        <color indexed="10"/>
        <rFont val="Arial Cyr"/>
        <charset val="204"/>
      </rPr>
      <t>УСИЛЕННЫЙ</t>
    </r>
  </si>
  <si>
    <r>
      <rPr>
        <b/>
        <sz val="8"/>
        <color indexed="10"/>
        <rFont val="Arial Cyr"/>
        <charset val="204"/>
      </rPr>
      <t xml:space="preserve">TO 5016/Р </t>
    </r>
    <r>
      <rPr>
        <b/>
        <sz val="6.5"/>
        <color indexed="10"/>
        <rFont val="Arial Cyr"/>
        <charset val="204"/>
      </rPr>
      <t>УСИЛЕННЫЙ</t>
    </r>
  </si>
  <si>
    <r>
      <t>электропривод TOONA 4016/P (подходят БУ:</t>
    </r>
    <r>
      <rPr>
        <b/>
        <sz val="6.5"/>
        <color indexed="8"/>
        <rFont val="Arial Cyr"/>
        <charset val="204"/>
      </rPr>
      <t xml:space="preserve"> А60/А </t>
    </r>
    <r>
      <rPr>
        <sz val="6.5"/>
        <color indexed="8"/>
        <rFont val="Arial Cyr"/>
        <charset val="204"/>
      </rPr>
      <t xml:space="preserve">совместим с приемниками SMXI, SMXIS, SMX2 и OXI; </t>
    </r>
    <r>
      <rPr>
        <b/>
        <sz val="6.5"/>
        <color indexed="8"/>
        <rFont val="Arial Cyr"/>
        <charset val="204"/>
      </rPr>
      <t xml:space="preserve">A6F </t>
    </r>
    <r>
      <rPr>
        <sz val="6.5"/>
        <color indexed="8"/>
        <rFont val="Arial Cyr"/>
        <charset val="204"/>
      </rPr>
      <t>и</t>
    </r>
    <r>
      <rPr>
        <b/>
        <sz val="6.5"/>
        <color indexed="8"/>
        <rFont val="Arial Cyr"/>
        <charset val="204"/>
      </rPr>
      <t xml:space="preserve"> A700F </t>
    </r>
    <r>
      <rPr>
        <sz val="6.5"/>
        <color indexed="8"/>
        <rFont val="Arial Cyr"/>
        <charset val="204"/>
      </rPr>
      <t>совместимы с приемниками серии FLOX)</t>
    </r>
  </si>
  <si>
    <r>
      <t xml:space="preserve">электропривод TOONA 5016/P (подходят БУ: </t>
    </r>
    <r>
      <rPr>
        <b/>
        <sz val="6.5"/>
        <color indexed="8"/>
        <rFont val="Arial Cyr"/>
        <charset val="204"/>
      </rPr>
      <t>А60/А</t>
    </r>
    <r>
      <rPr>
        <sz val="6.5"/>
        <color indexed="8"/>
        <rFont val="Arial Cyr"/>
        <charset val="204"/>
      </rPr>
      <t xml:space="preserve"> совместим с приемниками SMXI, SMXIS, SMX2 и OXI; </t>
    </r>
    <r>
      <rPr>
        <b/>
        <sz val="6.5"/>
        <color indexed="8"/>
        <rFont val="Arial Cyr"/>
        <charset val="204"/>
      </rPr>
      <t>A6F</t>
    </r>
    <r>
      <rPr>
        <sz val="6.5"/>
        <color indexed="8"/>
        <rFont val="Arial Cyr"/>
        <charset val="204"/>
      </rPr>
      <t xml:space="preserve"> и </t>
    </r>
    <r>
      <rPr>
        <b/>
        <sz val="6.5"/>
        <color indexed="8"/>
        <rFont val="Arial Cyr"/>
        <charset val="204"/>
      </rPr>
      <t>A700F</t>
    </r>
    <r>
      <rPr>
        <sz val="6.5"/>
        <color indexed="8"/>
        <rFont val="Arial Cyr"/>
        <charset val="204"/>
      </rPr>
      <t xml:space="preserve"> совместимы с приемниками серии FLOX)</t>
    </r>
  </si>
  <si>
    <r>
      <t>2 электропривода TO 4016/P + БУ</t>
    </r>
    <r>
      <rPr>
        <b/>
        <sz val="6.5"/>
        <color indexed="8"/>
        <rFont val="Arial Cyr"/>
        <charset val="204"/>
      </rPr>
      <t xml:space="preserve"> А60/А </t>
    </r>
    <r>
      <rPr>
        <sz val="6.5"/>
        <color indexed="8"/>
        <rFont val="Arial Cyr"/>
        <charset val="204"/>
      </rPr>
      <t xml:space="preserve">+ ДУ SMXIS + 2 пульта SM 2 </t>
    </r>
  </si>
  <si>
    <t xml:space="preserve">*Вариант комплектации       TO 4016/Р </t>
  </si>
  <si>
    <t>линейного типа, 230В</t>
  </si>
  <si>
    <t xml:space="preserve">*Вариант комплектации       TO 5016/Р </t>
  </si>
  <si>
    <r>
      <t>2 электропривода TO 5016/P + БУ</t>
    </r>
    <r>
      <rPr>
        <b/>
        <sz val="6.5"/>
        <color indexed="8"/>
        <rFont val="Arial Cyr"/>
        <charset val="204"/>
      </rPr>
      <t xml:space="preserve"> А60/А </t>
    </r>
    <r>
      <rPr>
        <sz val="6.5"/>
        <color indexed="8"/>
        <rFont val="Arial Cyr"/>
        <charset val="204"/>
      </rPr>
      <t xml:space="preserve">+ ДУ SMXIS + 2 пульта SM 2 </t>
    </r>
  </si>
  <si>
    <t>трос разблокировки с крепежом, длина  4,5 м (для Comfort и GDO)</t>
  </si>
  <si>
    <t>Цепь</t>
  </si>
  <si>
    <t>Адаптеры</t>
  </si>
  <si>
    <t>цепь аварийного подъема</t>
  </si>
  <si>
    <t>электропривод STAW1+цепь 2,5м+монтаж. ком-т</t>
  </si>
  <si>
    <t>электропривод STA1+цепь 2,5м+монтаж. ком-т</t>
  </si>
  <si>
    <t>Серия Opera</t>
  </si>
  <si>
    <t>OVIEW</t>
  </si>
  <si>
    <t>блок для программирования и мониторинга устройств автоматики</t>
  </si>
  <si>
    <t>OVBT</t>
  </si>
  <si>
    <t>модуль Bluetooth для OVIEW</t>
  </si>
  <si>
    <t>OBOX</t>
  </si>
  <si>
    <t>устройство для программирования приемников и пультов</t>
  </si>
  <si>
    <t>ON1</t>
  </si>
  <si>
    <t>пульт 1-но канальный, с цифровым сертификатом</t>
  </si>
  <si>
    <t>ON2</t>
  </si>
  <si>
    <t>пульт 2-х канальный, с цифровым сертификатом</t>
  </si>
  <si>
    <t>ON4</t>
  </si>
  <si>
    <t>пульт 4-х канальный, с цифровым сертификатом</t>
  </si>
  <si>
    <t>ON9</t>
  </si>
  <si>
    <t>пульт 9-ти канальный, с цифровым сертификатом</t>
  </si>
  <si>
    <t>приемник встраиваемый, 1-но канальный (до 1024 кодов)</t>
  </si>
  <si>
    <t>OXIT</t>
  </si>
  <si>
    <t>приемник внешний универсальный, 2-х канальный (до 1024 кодов)</t>
  </si>
  <si>
    <t>OX2T</t>
  </si>
  <si>
    <t>пульт 2-х канальный</t>
  </si>
  <si>
    <t>пульт 4-х канальный</t>
  </si>
  <si>
    <t>приемник внешний универсальный, 2-х канальный (до 256 кодов)</t>
  </si>
  <si>
    <t>Серия FLOR (динамический код)</t>
  </si>
  <si>
    <t>FLO1R-S</t>
  </si>
  <si>
    <t>пульт 1-но канальный</t>
  </si>
  <si>
    <t>FLO2R-S</t>
  </si>
  <si>
    <t>FLO4R-S</t>
  </si>
  <si>
    <r>
      <t>пульт 2-х канальный</t>
    </r>
    <r>
      <rPr>
        <b/>
        <sz val="6.5"/>
        <color indexed="8"/>
        <rFont val="Arial Cyr"/>
        <charset val="204"/>
      </rPr>
      <t/>
    </r>
  </si>
  <si>
    <t>FLOXIR</t>
  </si>
  <si>
    <t>приемник встраиваемый, 1-но канальный (до 63 кодов)</t>
  </si>
  <si>
    <t>FLOXI2R</t>
  </si>
  <si>
    <t>приемник встраиваемый, 2-х канальный (до 63 кодов)</t>
  </si>
  <si>
    <t>FLOX1R</t>
  </si>
  <si>
    <t>приемник внешний универсальный, 1-но канальный (до 63 кодов)</t>
  </si>
  <si>
    <t>FLOX2R</t>
  </si>
  <si>
    <t>приемник внешний универсальный, 2-х канальный (до 63 кодов)</t>
  </si>
  <si>
    <t>приемник внешний со встроенным блоком питания, 4-х канальный (до 255 кодов)</t>
  </si>
  <si>
    <t>дополнительная память на 255 кодов</t>
  </si>
  <si>
    <t>Серия FLO (постоянный код)</t>
  </si>
  <si>
    <t>FLO1</t>
  </si>
  <si>
    <t>FLO2</t>
  </si>
  <si>
    <t>FLO4</t>
  </si>
  <si>
    <t>приемник встраиваемый, 1-но канальный</t>
  </si>
  <si>
    <t>FLOXI2</t>
  </si>
  <si>
    <t>приемник встраиваемый, 2-х канальный</t>
  </si>
  <si>
    <t xml:space="preserve">FLOX1 </t>
  </si>
  <si>
    <t>приемник внешний универсальный, 1-но канальный</t>
  </si>
  <si>
    <t>FLOX2</t>
  </si>
  <si>
    <t>приемник внешний универсальный, 2-х канальный</t>
  </si>
  <si>
    <t>Серия NICEWAY</t>
  </si>
  <si>
    <t>Серия TAG</t>
  </si>
  <si>
    <t>приемник встраиваемый, 1-но канальный (до 256 кодов)</t>
  </si>
  <si>
    <t>прием ники</t>
  </si>
  <si>
    <t>приемник встраиваемый с ретронслятором (удваивает дальность действия пультов), 1-но канальный (до 1024 кодов)</t>
  </si>
  <si>
    <t>приемник внешний универсальный с ретранслятором (удваивает дальность действия пультов), 2-х канальный (до 1024 кодов)</t>
  </si>
  <si>
    <t>Серия SMILO (динамический код)</t>
  </si>
  <si>
    <r>
      <t xml:space="preserve">3-х кнопочная панель управления (можно комплектовать проводами для подключения </t>
    </r>
    <r>
      <rPr>
        <b/>
        <sz val="6.5"/>
        <rFont val="Arial Cyr"/>
        <charset val="204"/>
      </rPr>
      <t>PT83T-K2</t>
    </r>
    <r>
      <rPr>
        <sz val="6.5"/>
        <rFont val="Arial Cyr"/>
        <charset val="204"/>
      </rPr>
      <t xml:space="preserve">) </t>
    </r>
    <r>
      <rPr>
        <b/>
        <i/>
        <sz val="6.5"/>
        <rFont val="Arial Cyr"/>
        <charset val="204"/>
      </rPr>
      <t>(производство РБ*)</t>
    </r>
  </si>
  <si>
    <r>
      <t xml:space="preserve">комплект проводов для подключения 3-х кнопочной панели управления </t>
    </r>
    <r>
      <rPr>
        <b/>
        <sz val="6.5"/>
        <rFont val="Arial Cyr"/>
        <charset val="204"/>
      </rPr>
      <t xml:space="preserve">BS 3 </t>
    </r>
    <r>
      <rPr>
        <b/>
        <i/>
        <sz val="6.5"/>
        <rFont val="Arial Cyr"/>
        <charset val="204"/>
      </rPr>
      <t>(производство РБ*)</t>
    </r>
  </si>
  <si>
    <t>SPIDOKCES/W</t>
  </si>
  <si>
    <t>до 8,75м²</t>
  </si>
  <si>
    <t>24В, тяговое усилие 700 Н, высота ворот до 2,43 м</t>
  </si>
  <si>
    <r>
      <t xml:space="preserve">электропривод+приемник </t>
    </r>
    <r>
      <rPr>
        <b/>
        <sz val="6.5"/>
        <color indexed="8"/>
        <rFont val="Arial Cyr"/>
        <charset val="204"/>
      </rPr>
      <t>SMXIS</t>
    </r>
    <r>
      <rPr>
        <sz val="6.5"/>
        <color indexed="8"/>
        <rFont val="Arial Cyr"/>
        <charset val="204"/>
      </rPr>
      <t xml:space="preserve">+ два 2-х канальных пульта </t>
    </r>
    <r>
      <rPr>
        <b/>
        <sz val="6.5"/>
        <color indexed="8"/>
        <rFont val="Arial Cyr"/>
        <charset val="204"/>
      </rPr>
      <t>SM2</t>
    </r>
    <r>
      <rPr>
        <sz val="6.5"/>
        <color indexed="8"/>
        <rFont val="Arial Cyr"/>
        <charset val="204"/>
      </rPr>
      <t>+рейка с цепью цельная (можно удлинить SPA 21)</t>
    </r>
  </si>
  <si>
    <t>SNA 5 (30)</t>
  </si>
  <si>
    <t>секц</t>
  </si>
  <si>
    <t>отк</t>
  </si>
  <si>
    <t>расп</t>
  </si>
  <si>
    <t>шлагбаум</t>
  </si>
  <si>
    <t>управл</t>
  </si>
  <si>
    <t>аксес</t>
  </si>
  <si>
    <t>РЕКОМЕНДОВАННЫЕ РОЗНИЧНЫЕ ЦЕНЫ ДЛЯ ДИЛЕРОВ ООО "АЛЮТЕХ - М" НА АВТОМАТИКУ ДЛЯ ВОРОТ, ШЛАГБАУМЫ, КОМПЛЕКТУЮЩИЕ</t>
  </si>
</sst>
</file>

<file path=xl/styles.xml><?xml version="1.0" encoding="utf-8"?>
<styleSheet xmlns="http://schemas.openxmlformats.org/spreadsheetml/2006/main">
  <fonts count="58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6.5"/>
      <color indexed="8"/>
      <name val="Arial Cyr"/>
      <charset val="204"/>
    </font>
    <font>
      <b/>
      <sz val="6.5"/>
      <color indexed="8"/>
      <name val="Arial Cyr"/>
      <charset val="204"/>
    </font>
    <font>
      <sz val="6.5"/>
      <name val="Arial Cyr"/>
      <charset val="204"/>
    </font>
    <font>
      <b/>
      <sz val="6.5"/>
      <name val="Arial Cyr"/>
      <charset val="204"/>
    </font>
    <font>
      <sz val="8"/>
      <color indexed="62"/>
      <name val="Arial Cyr"/>
      <charset val="204"/>
    </font>
    <font>
      <b/>
      <sz val="8"/>
      <color indexed="62"/>
      <name val="Arial Cyr"/>
      <charset val="204"/>
    </font>
    <font>
      <b/>
      <sz val="7"/>
      <color indexed="62"/>
      <name val="Arial Cyr"/>
      <charset val="204"/>
    </font>
    <font>
      <b/>
      <sz val="12"/>
      <color indexed="62"/>
      <name val="Arial Cyr"/>
      <charset val="204"/>
    </font>
    <font>
      <b/>
      <sz val="8"/>
      <name val="Arial Cyr"/>
      <charset val="204"/>
    </font>
    <font>
      <sz val="6"/>
      <color indexed="8"/>
      <name val="Arial Cyr"/>
      <charset val="204"/>
    </font>
    <font>
      <sz val="6.5"/>
      <color indexed="8"/>
      <name val="Arial"/>
      <family val="2"/>
      <charset val="204"/>
    </font>
    <font>
      <i/>
      <sz val="6.5"/>
      <name val="Arial Cyr"/>
      <charset val="204"/>
    </font>
    <font>
      <u/>
      <sz val="9"/>
      <color indexed="12"/>
      <name val="Arial Cyr"/>
      <charset val="204"/>
    </font>
    <font>
      <b/>
      <sz val="7"/>
      <color indexed="62"/>
      <name val="Arial CYR"/>
      <family val="2"/>
      <charset val="204"/>
    </font>
    <font>
      <b/>
      <sz val="12"/>
      <color indexed="62"/>
      <name val="Arial Cyr"/>
      <family val="2"/>
      <charset val="204"/>
    </font>
    <font>
      <sz val="6"/>
      <name val="Arial Cyr"/>
      <charset val="204"/>
    </font>
    <font>
      <b/>
      <sz val="8"/>
      <color indexed="56"/>
      <name val="Arial Cyr"/>
      <charset val="204"/>
    </font>
    <font>
      <b/>
      <sz val="16"/>
      <color indexed="10"/>
      <name val="Times New Roman"/>
      <family val="1"/>
      <charset val="204"/>
    </font>
    <font>
      <b/>
      <sz val="12"/>
      <color indexed="10"/>
      <name val="Verdana"/>
      <family val="2"/>
      <charset val="204"/>
    </font>
    <font>
      <b/>
      <u/>
      <sz val="16"/>
      <color indexed="10"/>
      <name val="Verdana"/>
      <family val="2"/>
      <charset val="204"/>
    </font>
    <font>
      <b/>
      <u/>
      <sz val="14"/>
      <color indexed="10"/>
      <name val="Verdana"/>
      <family val="2"/>
      <charset val="204"/>
    </font>
    <font>
      <sz val="6.5"/>
      <color indexed="8"/>
      <name val="Arial Cyr"/>
      <charset val="204"/>
    </font>
    <font>
      <b/>
      <sz val="8"/>
      <color indexed="56"/>
      <name val="Arial Cyr"/>
      <charset val="204"/>
    </font>
    <font>
      <b/>
      <sz val="12"/>
      <color indexed="56"/>
      <name val="Arial Cyr"/>
      <charset val="204"/>
    </font>
    <font>
      <b/>
      <sz val="7"/>
      <color indexed="56"/>
      <name val="Arial Cyr"/>
      <charset val="204"/>
    </font>
    <font>
      <b/>
      <sz val="12"/>
      <color indexed="10"/>
      <name val="Arial Cyr"/>
      <charset val="204"/>
    </font>
    <font>
      <b/>
      <sz val="12"/>
      <color indexed="10"/>
      <name val="Verdana"/>
      <family val="2"/>
      <charset val="204"/>
    </font>
    <font>
      <b/>
      <sz val="6.5"/>
      <color indexed="8"/>
      <name val="Arial Cyr"/>
      <charset val="204"/>
    </font>
    <font>
      <b/>
      <sz val="7"/>
      <color indexed="8"/>
      <name val="Arial Cyr"/>
      <charset val="204"/>
    </font>
    <font>
      <sz val="7"/>
      <color indexed="8"/>
      <name val="Arial Cyr"/>
      <charset val="204"/>
    </font>
    <font>
      <sz val="8"/>
      <name val="Arial Cyr"/>
      <charset val="204"/>
    </font>
    <font>
      <b/>
      <sz val="6.5"/>
      <color indexed="9"/>
      <name val="Arial Cyr"/>
      <charset val="204"/>
    </font>
    <font>
      <b/>
      <sz val="8.5"/>
      <color indexed="9"/>
      <name val="Arial Cyr"/>
      <charset val="204"/>
    </font>
    <font>
      <sz val="6"/>
      <color indexed="9"/>
      <name val="Arial Cyr"/>
      <charset val="204"/>
    </font>
    <font>
      <sz val="6.5"/>
      <color indexed="8"/>
      <name val="Arial Cyr"/>
      <charset val="204"/>
    </font>
    <font>
      <b/>
      <sz val="6.5"/>
      <color indexed="9"/>
      <name val="Arial Cyr"/>
      <charset val="204"/>
    </font>
    <font>
      <sz val="6.5"/>
      <color indexed="9"/>
      <name val="Arial Cyr"/>
      <charset val="204"/>
    </font>
    <font>
      <sz val="8"/>
      <color indexed="8"/>
      <name val="Arial Cyr"/>
      <charset val="204"/>
    </font>
    <font>
      <b/>
      <i/>
      <sz val="6.5"/>
      <name val="Arial Cyr"/>
      <charset val="204"/>
    </font>
    <font>
      <b/>
      <i/>
      <sz val="6"/>
      <color indexed="8"/>
      <name val="Arial Cyr"/>
      <charset val="204"/>
    </font>
    <font>
      <b/>
      <i/>
      <sz val="6"/>
      <name val="Arial Cyr"/>
      <charset val="204"/>
    </font>
    <font>
      <b/>
      <i/>
      <sz val="6.5"/>
      <color indexed="8"/>
      <name val="Arial Cyr"/>
      <charset val="204"/>
    </font>
    <font>
      <b/>
      <i/>
      <sz val="10"/>
      <name val="Arial Cyr"/>
      <charset val="204"/>
    </font>
    <font>
      <b/>
      <sz val="7"/>
      <name val="Arial Cyr"/>
      <charset val="204"/>
    </font>
    <font>
      <b/>
      <sz val="9"/>
      <name val="Arial Cyr"/>
      <charset val="204"/>
    </font>
    <font>
      <b/>
      <sz val="10"/>
      <color indexed="12"/>
      <name val="Arial Cyr"/>
      <charset val="204"/>
    </font>
    <font>
      <b/>
      <sz val="5"/>
      <color indexed="8"/>
      <name val="Arial Cyr"/>
      <charset val="204"/>
    </font>
    <font>
      <i/>
      <sz val="6.5"/>
      <color indexed="8"/>
      <name val="Arial Cyr"/>
      <charset val="204"/>
    </font>
    <font>
      <b/>
      <sz val="6.5"/>
      <color indexed="10"/>
      <name val="Arial Cyr"/>
      <charset val="204"/>
    </font>
    <font>
      <b/>
      <sz val="8"/>
      <color indexed="10"/>
      <name val="Arial Cyr"/>
      <charset val="204"/>
    </font>
    <font>
      <b/>
      <sz val="9"/>
      <color theme="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0" fontId="5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0" xfId="8" applyFont="1"/>
    <xf numFmtId="0" fontId="3" fillId="0" borderId="0" xfId="8" applyFont="1" applyFill="1"/>
    <xf numFmtId="0" fontId="3" fillId="0" borderId="0" xfId="8" applyFont="1" applyFill="1" applyAlignment="1">
      <alignment wrapText="1"/>
    </xf>
    <xf numFmtId="0" fontId="28" fillId="0" borderId="1" xfId="8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wrapText="1"/>
    </xf>
    <xf numFmtId="0" fontId="11" fillId="2" borderId="2" xfId="8" applyFont="1" applyFill="1" applyBorder="1" applyAlignment="1">
      <alignment vertical="center" wrapText="1"/>
    </xf>
    <xf numFmtId="0" fontId="30" fillId="2" borderId="0" xfId="8" applyFont="1" applyFill="1" applyBorder="1" applyAlignment="1">
      <alignment vertical="center"/>
    </xf>
    <xf numFmtId="0" fontId="28" fillId="0" borderId="3" xfId="8" applyFont="1" applyFill="1" applyBorder="1" applyAlignment="1">
      <alignment horizontal="center" vertical="center" wrapText="1"/>
    </xf>
    <xf numFmtId="0" fontId="5" fillId="0" borderId="0" xfId="8" applyFont="1"/>
    <xf numFmtId="0" fontId="5" fillId="0" borderId="0" xfId="8" applyFont="1" applyBorder="1"/>
    <xf numFmtId="0" fontId="13" fillId="2" borderId="0" xfId="8" applyFont="1" applyFill="1" applyBorder="1" applyAlignment="1">
      <alignment horizontal="center" wrapText="1"/>
    </xf>
    <xf numFmtId="0" fontId="13" fillId="2" borderId="2" xfId="8" applyFont="1" applyFill="1" applyBorder="1" applyAlignment="1">
      <alignment horizontal="center" wrapText="1"/>
    </xf>
    <xf numFmtId="0" fontId="13" fillId="2" borderId="2" xfId="8" applyFont="1" applyFill="1" applyBorder="1" applyAlignment="1">
      <alignment vertical="top" wrapText="1"/>
    </xf>
    <xf numFmtId="0" fontId="5" fillId="0" borderId="0" xfId="8" applyFont="1" applyAlignment="1">
      <alignment wrapText="1"/>
    </xf>
    <xf numFmtId="0" fontId="5" fillId="0" borderId="1" xfId="8" applyFont="1" applyFill="1" applyBorder="1" applyAlignment="1">
      <alignment horizontal="center" wrapText="1"/>
    </xf>
    <xf numFmtId="0" fontId="5" fillId="0" borderId="0" xfId="8" applyFont="1" applyAlignment="1">
      <alignment horizontal="left" wrapText="1"/>
    </xf>
    <xf numFmtId="0" fontId="5" fillId="0" borderId="0" xfId="8" applyFont="1" applyFill="1" applyAlignment="1">
      <alignment wrapText="1"/>
    </xf>
    <xf numFmtId="0" fontId="5" fillId="0" borderId="0" xfId="8" applyFont="1" applyFill="1"/>
    <xf numFmtId="0" fontId="31" fillId="2" borderId="0" xfId="8" applyFont="1" applyFill="1" applyBorder="1" applyAlignment="1">
      <alignment vertical="top" wrapText="1"/>
    </xf>
    <xf numFmtId="0" fontId="5" fillId="0" borderId="0" xfId="8" applyFont="1" applyAlignment="1">
      <alignment vertical="center" wrapText="1"/>
    </xf>
    <xf numFmtId="0" fontId="30" fillId="2" borderId="0" xfId="8" applyNumberFormat="1" applyFont="1" applyFill="1" applyBorder="1" applyAlignment="1">
      <alignment vertical="center"/>
    </xf>
    <xf numFmtId="0" fontId="12" fillId="2" borderId="2" xfId="8" applyNumberFormat="1" applyFont="1" applyFill="1" applyBorder="1" applyAlignment="1">
      <alignment vertical="center" wrapText="1"/>
    </xf>
    <xf numFmtId="0" fontId="3" fillId="0" borderId="0" xfId="8" applyNumberFormat="1" applyFont="1" applyFill="1" applyAlignment="1">
      <alignment wrapText="1"/>
    </xf>
    <xf numFmtId="0" fontId="3" fillId="0" borderId="0" xfId="8" applyNumberFormat="1" applyFont="1" applyFill="1"/>
    <xf numFmtId="0" fontId="3" fillId="0" borderId="0" xfId="8" applyNumberFormat="1" applyFont="1"/>
    <xf numFmtId="0" fontId="31" fillId="3" borderId="4" xfId="8" applyFont="1" applyFill="1" applyBorder="1" applyAlignment="1">
      <alignment horizontal="left" vertical="center" wrapText="1"/>
    </xf>
    <xf numFmtId="0" fontId="28" fillId="0" borderId="5" xfId="8" applyFont="1" applyFill="1" applyBorder="1" applyAlignment="1">
      <alignment horizontal="center" wrapText="1"/>
    </xf>
    <xf numFmtId="0" fontId="0" fillId="0" borderId="0" xfId="8" applyFont="1" applyAlignment="1">
      <alignment vertical="center" wrapText="1"/>
    </xf>
    <xf numFmtId="0" fontId="31" fillId="2" borderId="0" xfId="8" applyFont="1" applyFill="1" applyBorder="1" applyAlignment="1">
      <alignment vertical="center" wrapText="1"/>
    </xf>
    <xf numFmtId="0" fontId="5" fillId="0" borderId="0" xfId="8" applyFont="1" applyAlignment="1">
      <alignment horizontal="left" vertical="center"/>
    </xf>
    <xf numFmtId="0" fontId="5" fillId="0" borderId="0" xfId="8" applyFont="1" applyBorder="1" applyAlignment="1">
      <alignment horizontal="left" vertical="center"/>
    </xf>
    <xf numFmtId="0" fontId="5" fillId="0" borderId="0" xfId="8" applyFont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left" vertical="center"/>
    </xf>
    <xf numFmtId="0" fontId="2" fillId="0" borderId="0" xfId="2" applyFill="1" applyBorder="1" applyAlignment="1" applyProtection="1">
      <alignment horizontal="left"/>
    </xf>
    <xf numFmtId="0" fontId="9" fillId="0" borderId="0" xfId="8" applyFont="1" applyFill="1" applyBorder="1" applyAlignment="1">
      <alignment horizontal="right" wrapText="1"/>
    </xf>
    <xf numFmtId="1" fontId="22" fillId="0" borderId="1" xfId="8" applyNumberFormat="1" applyFont="1" applyFill="1" applyBorder="1" applyAlignment="1">
      <alignment horizontal="center" vertical="center" wrapText="1"/>
    </xf>
    <xf numFmtId="0" fontId="2" fillId="0" borderId="0" xfId="2" applyFill="1" applyBorder="1" applyAlignment="1" applyProtection="1"/>
    <xf numFmtId="0" fontId="32" fillId="0" borderId="0" xfId="2" applyFont="1" applyFill="1" applyBorder="1" applyAlignment="1" applyProtection="1">
      <alignment vertical="center" wrapText="1"/>
    </xf>
    <xf numFmtId="0" fontId="28" fillId="0" borderId="6" xfId="8" applyFont="1" applyFill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41" fillId="0" borderId="3" xfId="8" applyFont="1" applyFill="1" applyBorder="1" applyAlignment="1">
      <alignment horizontal="center" vertical="center" wrapText="1"/>
    </xf>
    <xf numFmtId="0" fontId="5" fillId="5" borderId="0" xfId="8" applyFont="1" applyFill="1"/>
    <xf numFmtId="2" fontId="5" fillId="0" borderId="0" xfId="8" applyNumberFormat="1" applyFont="1"/>
    <xf numFmtId="0" fontId="14" fillId="2" borderId="2" xfId="8" applyFont="1" applyFill="1" applyBorder="1" applyAlignment="1">
      <alignment horizontal="left" wrapText="1"/>
    </xf>
    <xf numFmtId="1" fontId="22" fillId="0" borderId="0" xfId="8" applyNumberFormat="1" applyFont="1" applyFill="1" applyBorder="1" applyAlignment="1">
      <alignment horizontal="center" vertical="center" wrapText="1"/>
    </xf>
    <xf numFmtId="0" fontId="5" fillId="0" borderId="0" xfId="8" applyFont="1" applyAlignment="1">
      <alignment horizontal="center"/>
    </xf>
    <xf numFmtId="0" fontId="52" fillId="0" borderId="0" xfId="2" applyFont="1" applyFill="1" applyBorder="1" applyAlignment="1" applyProtection="1">
      <alignment horizontal="left"/>
    </xf>
    <xf numFmtId="9" fontId="5" fillId="0" borderId="0" xfId="16" applyFont="1" applyAlignment="1">
      <alignment wrapText="1"/>
    </xf>
    <xf numFmtId="9" fontId="5" fillId="0" borderId="0" xfId="16" applyFont="1" applyAlignment="1">
      <alignment horizontal="left" wrapText="1"/>
    </xf>
    <xf numFmtId="0" fontId="28" fillId="0" borderId="1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7" fillId="0" borderId="6" xfId="8" applyFont="1" applyFill="1" applyBorder="1" applyAlignment="1">
      <alignment horizontal="left" vertical="center" wrapText="1"/>
    </xf>
    <xf numFmtId="0" fontId="28" fillId="0" borderId="6" xfId="8" applyFont="1" applyFill="1" applyBorder="1" applyAlignment="1">
      <alignment horizontal="left" vertical="center" wrapText="1"/>
    </xf>
    <xf numFmtId="0" fontId="7" fillId="0" borderId="1" xfId="8" applyFont="1" applyFill="1" applyBorder="1" applyAlignment="1">
      <alignment horizontal="left" vertical="center" wrapText="1"/>
    </xf>
    <xf numFmtId="0" fontId="9" fillId="0" borderId="1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>
      <alignment vertical="center" wrapText="1"/>
    </xf>
    <xf numFmtId="0" fontId="31" fillId="3" borderId="2" xfId="8" applyFont="1" applyFill="1" applyBorder="1" applyAlignment="1">
      <alignment horizontal="left" vertical="center" wrapText="1"/>
    </xf>
    <xf numFmtId="1" fontId="22" fillId="0" borderId="5" xfId="8" applyNumberFormat="1" applyFont="1" applyFill="1" applyBorder="1" applyAlignment="1">
      <alignment horizontal="center" vertical="center" wrapText="1"/>
    </xf>
    <xf numFmtId="1" fontId="22" fillId="0" borderId="3" xfId="8" applyNumberFormat="1" applyFont="1" applyFill="1" applyBorder="1" applyAlignment="1">
      <alignment horizontal="center" vertical="center" wrapText="1"/>
    </xf>
    <xf numFmtId="0" fontId="53" fillId="0" borderId="1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wrapText="1"/>
    </xf>
    <xf numFmtId="0" fontId="28" fillId="0" borderId="7" xfId="8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center" vertical="center" wrapText="1"/>
    </xf>
    <xf numFmtId="1" fontId="22" fillId="0" borderId="9" xfId="8" applyNumberFormat="1" applyFont="1" applyFill="1" applyBorder="1" applyAlignment="1">
      <alignment horizontal="center" vertical="center" wrapText="1"/>
    </xf>
    <xf numFmtId="0" fontId="28" fillId="0" borderId="10" xfId="8" applyFont="1" applyFill="1" applyBorder="1" applyAlignment="1">
      <alignment horizontal="center" vertical="center" wrapText="1"/>
    </xf>
    <xf numFmtId="1" fontId="22" fillId="0" borderId="11" xfId="8" applyNumberFormat="1" applyFont="1" applyFill="1" applyBorder="1" applyAlignment="1">
      <alignment horizontal="center" vertical="center" wrapText="1"/>
    </xf>
    <xf numFmtId="0" fontId="28" fillId="0" borderId="12" xfId="8" applyFont="1" applyFill="1" applyBorder="1" applyAlignment="1">
      <alignment horizontal="center" vertical="center" wrapText="1"/>
    </xf>
    <xf numFmtId="1" fontId="22" fillId="0" borderId="13" xfId="8" applyNumberFormat="1" applyFont="1" applyFill="1" applyBorder="1" applyAlignment="1">
      <alignment horizontal="center" vertical="center" wrapText="1"/>
    </xf>
    <xf numFmtId="0" fontId="5" fillId="0" borderId="14" xfId="8" applyFont="1" applyFill="1" applyBorder="1" applyAlignment="1">
      <alignment horizontal="center" vertical="center" wrapText="1"/>
    </xf>
    <xf numFmtId="0" fontId="8" fillId="0" borderId="15" xfId="8" applyFont="1" applyFill="1" applyBorder="1" applyAlignment="1">
      <alignment vertical="center" wrapText="1"/>
    </xf>
    <xf numFmtId="0" fontId="28" fillId="0" borderId="16" xfId="8" applyFont="1" applyFill="1" applyBorder="1" applyAlignment="1">
      <alignment horizontal="center" vertical="center" wrapText="1"/>
    </xf>
    <xf numFmtId="1" fontId="22" fillId="0" borderId="17" xfId="8" applyNumberFormat="1" applyFont="1" applyFill="1" applyBorder="1" applyAlignment="1">
      <alignment horizontal="center" vertical="center" wrapText="1"/>
    </xf>
    <xf numFmtId="0" fontId="28" fillId="0" borderId="18" xfId="8" applyFont="1" applyFill="1" applyBorder="1" applyAlignment="1">
      <alignment horizontal="center" vertical="center" wrapText="1"/>
    </xf>
    <xf numFmtId="0" fontId="28" fillId="0" borderId="19" xfId="8" applyFont="1" applyFill="1" applyBorder="1" applyAlignment="1">
      <alignment horizontal="center" wrapText="1"/>
    </xf>
    <xf numFmtId="1" fontId="22" fillId="0" borderId="20" xfId="8" applyNumberFormat="1" applyFont="1" applyFill="1" applyBorder="1" applyAlignment="1">
      <alignment horizontal="center" vertical="center" wrapText="1"/>
    </xf>
    <xf numFmtId="9" fontId="5" fillId="0" borderId="0" xfId="16" applyFont="1"/>
    <xf numFmtId="0" fontId="53" fillId="0" borderId="3" xfId="8" applyFont="1" applyFill="1" applyBorder="1" applyAlignment="1">
      <alignment horizontal="center" vertical="center" wrapText="1"/>
    </xf>
    <xf numFmtId="0" fontId="28" fillId="0" borderId="21" xfId="8" applyFont="1" applyFill="1" applyBorder="1" applyAlignment="1">
      <alignment horizontal="center" vertical="center" wrapText="1"/>
    </xf>
    <xf numFmtId="0" fontId="7" fillId="0" borderId="6" xfId="8" applyFont="1" applyFill="1" applyBorder="1" applyAlignment="1">
      <alignment horizontal="center" vertical="center" wrapText="1"/>
    </xf>
    <xf numFmtId="0" fontId="28" fillId="0" borderId="15" xfId="8" applyFont="1" applyFill="1" applyBorder="1" applyAlignment="1">
      <alignment horizontal="left" vertical="center" wrapText="1"/>
    </xf>
    <xf numFmtId="0" fontId="28" fillId="0" borderId="21" xfId="8" applyFont="1" applyFill="1" applyBorder="1" applyAlignment="1">
      <alignment horizontal="left" vertical="center" wrapText="1"/>
    </xf>
    <xf numFmtId="0" fontId="10" fillId="0" borderId="1" xfId="8" quotePrefix="1" applyNumberFormat="1" applyFont="1" applyFill="1" applyBorder="1" applyAlignment="1">
      <alignment horizontal="center" vertical="center" wrapText="1"/>
    </xf>
    <xf numFmtId="0" fontId="28" fillId="0" borderId="15" xfId="8" applyFont="1" applyFill="1" applyBorder="1" applyAlignment="1">
      <alignment horizontal="center" vertical="center" wrapText="1"/>
    </xf>
    <xf numFmtId="0" fontId="1" fillId="6" borderId="0" xfId="9" applyFont="1" applyFill="1" applyBorder="1" applyAlignment="1">
      <alignment wrapText="1"/>
    </xf>
    <xf numFmtId="0" fontId="9" fillId="6" borderId="1" xfId="9" applyFont="1" applyFill="1" applyBorder="1" applyAlignment="1">
      <alignment vertical="center" wrapText="1"/>
    </xf>
    <xf numFmtId="0" fontId="9" fillId="6" borderId="1" xfId="9" applyFont="1" applyFill="1" applyBorder="1" applyAlignment="1">
      <alignment horizontal="center" vertical="center" wrapText="1"/>
    </xf>
    <xf numFmtId="2" fontId="50" fillId="0" borderId="1" xfId="9" applyNumberFormat="1" applyFont="1" applyFill="1" applyBorder="1" applyAlignment="1">
      <alignment horizontal="center" vertical="center" wrapText="1"/>
    </xf>
    <xf numFmtId="0" fontId="1" fillId="6" borderId="0" xfId="9" applyFont="1" applyFill="1" applyBorder="1" applyAlignment="1">
      <alignment vertical="center" wrapText="1"/>
    </xf>
    <xf numFmtId="0" fontId="1" fillId="6" borderId="0" xfId="9" applyFont="1" applyFill="1" applyBorder="1"/>
    <xf numFmtId="0" fontId="1" fillId="6" borderId="0" xfId="9" applyFont="1" applyFill="1" applyBorder="1" applyAlignment="1">
      <alignment horizontal="left" wrapText="1"/>
    </xf>
    <xf numFmtId="2" fontId="10" fillId="0" borderId="3" xfId="8" quotePrefix="1" applyNumberFormat="1" applyFont="1" applyFill="1" applyBorder="1" applyAlignment="1">
      <alignment horizontal="center" vertical="center" wrapText="1"/>
    </xf>
    <xf numFmtId="0" fontId="9" fillId="0" borderId="1" xfId="9" applyFont="1" applyFill="1" applyBorder="1" applyAlignment="1">
      <alignment horizontal="center" vertical="center" wrapText="1"/>
    </xf>
    <xf numFmtId="9" fontId="1" fillId="6" borderId="0" xfId="16" applyFont="1" applyFill="1" applyBorder="1" applyAlignment="1">
      <alignment wrapText="1"/>
    </xf>
    <xf numFmtId="0" fontId="10" fillId="6" borderId="1" xfId="9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vertical="center" wrapText="1"/>
    </xf>
    <xf numFmtId="2" fontId="10" fillId="0" borderId="1" xfId="8" quotePrefix="1" applyNumberFormat="1" applyFont="1" applyFill="1" applyBorder="1" applyAlignment="1">
      <alignment horizontal="center" vertical="center" wrapText="1"/>
    </xf>
    <xf numFmtId="2" fontId="10" fillId="0" borderId="0" xfId="8" applyNumberFormat="1" applyFont="1" applyFill="1" applyBorder="1" applyAlignment="1">
      <alignment horizontal="center" vertical="center" wrapText="1"/>
    </xf>
    <xf numFmtId="0" fontId="12" fillId="2" borderId="22" xfId="8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0" xfId="2" applyFill="1" applyBorder="1" applyAlignment="1" applyProtection="1">
      <alignment horizontal="left"/>
    </xf>
    <xf numFmtId="0" fontId="2" fillId="0" borderId="0" xfId="2" applyAlignment="1" applyProtection="1"/>
    <xf numFmtId="0" fontId="23" fillId="0" borderId="2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33" fillId="0" borderId="1" xfId="2" applyFont="1" applyFill="1" applyBorder="1" applyAlignment="1" applyProtection="1">
      <alignment horizontal="center" vertical="center" wrapText="1"/>
    </xf>
    <xf numFmtId="0" fontId="19" fillId="0" borderId="0" xfId="2" applyFont="1" applyBorder="1" applyAlignment="1" applyProtection="1">
      <alignment horizontal="left" vertical="center" indent="1"/>
    </xf>
    <xf numFmtId="0" fontId="19" fillId="0" borderId="0" xfId="2" applyFont="1" applyFill="1" applyBorder="1" applyAlignment="1" applyProtection="1">
      <alignment horizontal="left" vertical="center" indent="1"/>
    </xf>
    <xf numFmtId="0" fontId="5" fillId="0" borderId="0" xfId="8" applyFont="1" applyAlignment="1">
      <alignment horizontal="center" vertical="center"/>
    </xf>
    <xf numFmtId="0" fontId="0" fillId="0" borderId="0" xfId="0" applyAlignment="1">
      <alignment horizontal="center"/>
    </xf>
    <xf numFmtId="2" fontId="10" fillId="0" borderId="6" xfId="8" applyNumberFormat="1" applyFont="1" applyFill="1" applyBorder="1" applyAlignment="1">
      <alignment horizontal="center" vertical="center" wrapText="1"/>
    </xf>
    <xf numFmtId="2" fontId="10" fillId="0" borderId="22" xfId="8" applyNumberFormat="1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right" wrapText="1"/>
    </xf>
    <xf numFmtId="0" fontId="28" fillId="0" borderId="1" xfId="8" applyFont="1" applyFill="1" applyBorder="1" applyAlignment="1">
      <alignment horizontal="left" vertical="center" wrapText="1"/>
    </xf>
    <xf numFmtId="0" fontId="28" fillId="0" borderId="1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left" vertical="center" wrapText="1"/>
    </xf>
    <xf numFmtId="0" fontId="9" fillId="0" borderId="1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left" vertical="center" wrapText="1"/>
    </xf>
    <xf numFmtId="0" fontId="9" fillId="0" borderId="4" xfId="8" applyFont="1" applyFill="1" applyBorder="1" applyAlignment="1">
      <alignment horizontal="left" vertical="center" wrapText="1"/>
    </xf>
    <xf numFmtId="0" fontId="28" fillId="0" borderId="6" xfId="8" applyFont="1" applyFill="1" applyBorder="1" applyAlignment="1">
      <alignment horizontal="left" vertical="center" wrapText="1"/>
    </xf>
    <xf numFmtId="0" fontId="28" fillId="0" borderId="4" xfId="8" applyFont="1" applyFill="1" applyBorder="1" applyAlignment="1">
      <alignment horizontal="left" vertical="center" wrapText="1"/>
    </xf>
    <xf numFmtId="0" fontId="28" fillId="0" borderId="21" xfId="8" applyFont="1" applyFill="1" applyBorder="1" applyAlignment="1">
      <alignment horizontal="center" vertical="center" wrapText="1"/>
    </xf>
    <xf numFmtId="0" fontId="28" fillId="0" borderId="24" xfId="8" applyFont="1" applyFill="1" applyBorder="1" applyAlignment="1">
      <alignment horizontal="center" vertical="center" wrapText="1"/>
    </xf>
    <xf numFmtId="0" fontId="18" fillId="0" borderId="4" xfId="8" applyFont="1" applyFill="1" applyBorder="1" applyAlignment="1">
      <alignment horizontal="left" vertical="center" wrapText="1"/>
    </xf>
    <xf numFmtId="0" fontId="7" fillId="0" borderId="21" xfId="8" applyFont="1" applyFill="1" applyBorder="1" applyAlignment="1">
      <alignment horizontal="left" vertical="center" wrapText="1"/>
    </xf>
    <xf numFmtId="0" fontId="28" fillId="0" borderId="23" xfId="8" applyFont="1" applyFill="1" applyBorder="1" applyAlignment="1">
      <alignment horizontal="left" vertical="center" wrapText="1"/>
    </xf>
    <xf numFmtId="0" fontId="28" fillId="0" borderId="24" xfId="8" applyFont="1" applyFill="1" applyBorder="1" applyAlignment="1">
      <alignment horizontal="left" vertical="center" wrapText="1"/>
    </xf>
    <xf numFmtId="0" fontId="28" fillId="0" borderId="26" xfId="8" applyFont="1" applyFill="1" applyBorder="1" applyAlignment="1">
      <alignment horizontal="left" vertical="center" wrapText="1"/>
    </xf>
    <xf numFmtId="0" fontId="28" fillId="0" borderId="0" xfId="8" applyFont="1" applyFill="1" applyBorder="1" applyAlignment="1">
      <alignment horizontal="left" vertical="center" wrapText="1"/>
    </xf>
    <xf numFmtId="0" fontId="28" fillId="0" borderId="27" xfId="8" applyFont="1" applyFill="1" applyBorder="1" applyAlignment="1">
      <alignment horizontal="left" vertical="center" wrapText="1"/>
    </xf>
    <xf numFmtId="0" fontId="28" fillId="0" borderId="15" xfId="8" applyFont="1" applyFill="1" applyBorder="1" applyAlignment="1">
      <alignment horizontal="left" vertical="center" wrapText="1"/>
    </xf>
    <xf numFmtId="0" fontId="28" fillId="0" borderId="2" xfId="8" applyFont="1" applyFill="1" applyBorder="1" applyAlignment="1">
      <alignment horizontal="left" vertical="center" wrapText="1"/>
    </xf>
    <xf numFmtId="0" fontId="28" fillId="0" borderId="25" xfId="8" applyFont="1" applyFill="1" applyBorder="1" applyAlignment="1">
      <alignment horizontal="left" vertical="center" wrapText="1"/>
    </xf>
    <xf numFmtId="0" fontId="28" fillId="0" borderId="6" xfId="8" applyFont="1" applyFill="1" applyBorder="1" applyAlignment="1">
      <alignment horizontal="center" vertical="center" wrapText="1"/>
    </xf>
    <xf numFmtId="0" fontId="28" fillId="0" borderId="22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24" xfId="8" applyFont="1" applyFill="1" applyBorder="1" applyAlignment="1">
      <alignment horizontal="center" vertical="center" wrapText="1"/>
    </xf>
    <xf numFmtId="0" fontId="9" fillId="0" borderId="22" xfId="8" applyFont="1" applyFill="1" applyBorder="1" applyAlignment="1">
      <alignment horizontal="left" vertical="center" wrapText="1"/>
    </xf>
    <xf numFmtId="0" fontId="7" fillId="0" borderId="6" xfId="8" applyFont="1" applyFill="1" applyBorder="1" applyAlignment="1">
      <alignment horizontal="left" vertical="center" wrapText="1"/>
    </xf>
    <xf numFmtId="0" fontId="28" fillId="0" borderId="22" xfId="8" applyFont="1" applyFill="1" applyBorder="1" applyAlignment="1">
      <alignment horizontal="left" vertical="center" wrapText="1"/>
    </xf>
    <xf numFmtId="0" fontId="31" fillId="3" borderId="2" xfId="8" applyFont="1" applyFill="1" applyBorder="1" applyAlignment="1">
      <alignment horizontal="left" vertical="center" wrapText="1"/>
    </xf>
    <xf numFmtId="11" fontId="9" fillId="0" borderId="1" xfId="8" applyNumberFormat="1" applyFont="1" applyFill="1" applyBorder="1" applyAlignment="1">
      <alignment horizontal="left" vertical="center" wrapText="1"/>
    </xf>
    <xf numFmtId="0" fontId="34" fillId="0" borderId="21" xfId="8" applyFont="1" applyFill="1" applyBorder="1" applyAlignment="1">
      <alignment horizontal="center" vertical="center" wrapText="1"/>
    </xf>
    <xf numFmtId="0" fontId="34" fillId="0" borderId="23" xfId="8" applyFont="1" applyFill="1" applyBorder="1" applyAlignment="1">
      <alignment horizontal="center" vertical="center" wrapText="1"/>
    </xf>
    <xf numFmtId="0" fontId="34" fillId="0" borderId="24" xfId="8" applyFont="1" applyFill="1" applyBorder="1" applyAlignment="1">
      <alignment horizontal="center" vertical="center" wrapText="1"/>
    </xf>
    <xf numFmtId="0" fontId="34" fillId="0" borderId="15" xfId="8" applyFont="1" applyFill="1" applyBorder="1" applyAlignment="1">
      <alignment horizontal="center" vertical="center" wrapText="1"/>
    </xf>
    <xf numFmtId="0" fontId="34" fillId="0" borderId="2" xfId="8" applyFont="1" applyFill="1" applyBorder="1" applyAlignment="1">
      <alignment horizontal="center" vertical="center" wrapText="1"/>
    </xf>
    <xf numFmtId="0" fontId="34" fillId="0" borderId="25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left" vertical="center" wrapText="1"/>
    </xf>
    <xf numFmtId="0" fontId="9" fillId="0" borderId="2" xfId="8" applyFont="1" applyFill="1" applyBorder="1" applyAlignment="1">
      <alignment horizontal="left" vertical="center" wrapText="1"/>
    </xf>
    <xf numFmtId="0" fontId="9" fillId="0" borderId="25" xfId="8" applyFont="1" applyFill="1" applyBorder="1" applyAlignment="1">
      <alignment horizontal="left" vertical="center" wrapText="1"/>
    </xf>
    <xf numFmtId="0" fontId="14" fillId="2" borderId="2" xfId="8" applyFont="1" applyFill="1" applyBorder="1" applyAlignment="1">
      <alignment horizontal="left" wrapText="1"/>
    </xf>
    <xf numFmtId="0" fontId="7" fillId="0" borderId="4" xfId="8" applyFont="1" applyFill="1" applyBorder="1" applyAlignment="1">
      <alignment horizontal="left" vertical="center" wrapText="1"/>
    </xf>
    <xf numFmtId="0" fontId="7" fillId="0" borderId="22" xfId="8" applyFont="1" applyFill="1" applyBorder="1" applyAlignment="1">
      <alignment horizontal="left" vertical="center" wrapText="1"/>
    </xf>
    <xf numFmtId="0" fontId="8" fillId="0" borderId="6" xfId="8" applyFont="1" applyFill="1" applyBorder="1" applyAlignment="1">
      <alignment horizontal="left" vertical="center" wrapText="1"/>
    </xf>
    <xf numFmtId="0" fontId="7" fillId="0" borderId="6" xfId="8" applyFont="1" applyFill="1" applyBorder="1" applyAlignment="1">
      <alignment horizontal="center" vertical="center" wrapText="1"/>
    </xf>
    <xf numFmtId="0" fontId="7" fillId="0" borderId="22" xfId="8" applyFont="1" applyFill="1" applyBorder="1" applyAlignment="1">
      <alignment horizontal="center" vertical="center" wrapText="1"/>
    </xf>
    <xf numFmtId="0" fontId="31" fillId="3" borderId="4" xfId="8" applyFont="1" applyFill="1" applyBorder="1" applyAlignment="1">
      <alignment horizontal="left" vertical="center" wrapText="1"/>
    </xf>
    <xf numFmtId="0" fontId="31" fillId="3" borderId="22" xfId="8" applyFont="1" applyFill="1" applyBorder="1" applyAlignment="1">
      <alignment horizontal="left" vertical="center" wrapText="1"/>
    </xf>
    <xf numFmtId="0" fontId="42" fillId="4" borderId="6" xfId="8" applyFont="1" applyFill="1" applyBorder="1" applyAlignment="1">
      <alignment horizontal="left" vertical="center" wrapText="1"/>
    </xf>
    <xf numFmtId="0" fontId="42" fillId="4" borderId="4" xfId="8" applyFont="1" applyFill="1" applyBorder="1" applyAlignment="1">
      <alignment horizontal="left" vertical="center" wrapText="1"/>
    </xf>
    <xf numFmtId="0" fontId="42" fillId="4" borderId="22" xfId="8" applyFont="1" applyFill="1" applyBorder="1" applyAlignment="1">
      <alignment horizontal="left" vertical="center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38" fillId="4" borderId="6" xfId="8" applyFont="1" applyFill="1" applyBorder="1" applyAlignment="1">
      <alignment horizontal="left" vertical="center" wrapText="1"/>
    </xf>
    <xf numFmtId="0" fontId="7" fillId="0" borderId="15" xfId="8" applyFont="1" applyFill="1" applyBorder="1" applyAlignment="1">
      <alignment horizontal="left" vertical="center" wrapText="1"/>
    </xf>
    <xf numFmtId="0" fontId="28" fillId="0" borderId="4" xfId="8" applyFont="1" applyFill="1" applyBorder="1" applyAlignment="1">
      <alignment horizontal="center" vertical="center" wrapText="1"/>
    </xf>
    <xf numFmtId="0" fontId="28" fillId="0" borderId="5" xfId="8" applyFont="1" applyFill="1" applyBorder="1" applyAlignment="1">
      <alignment horizontal="center" vertical="center" wrapText="1"/>
    </xf>
    <xf numFmtId="0" fontId="28" fillId="0" borderId="3" xfId="8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22" xfId="0" applyBorder="1"/>
    <xf numFmtId="0" fontId="28" fillId="0" borderId="21" xfId="8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left" vertical="center" wrapText="1"/>
    </xf>
    <xf numFmtId="0" fontId="9" fillId="0" borderId="23" xfId="8" applyFont="1" applyFill="1" applyBorder="1" applyAlignment="1">
      <alignment horizontal="left" vertical="center" wrapText="1"/>
    </xf>
    <xf numFmtId="0" fontId="9" fillId="0" borderId="24" xfId="8" applyFont="1" applyFill="1" applyBorder="1" applyAlignment="1">
      <alignment horizontal="left" vertical="center" wrapText="1"/>
    </xf>
    <xf numFmtId="0" fontId="10" fillId="0" borderId="5" xfId="8" applyFont="1" applyFill="1" applyBorder="1" applyAlignment="1">
      <alignment horizontal="center" vertical="center" wrapText="1"/>
    </xf>
    <xf numFmtId="0" fontId="10" fillId="0" borderId="42" xfId="8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22" xfId="0" applyFont="1" applyBorder="1"/>
    <xf numFmtId="1" fontId="10" fillId="0" borderId="1" xfId="8" quotePrefix="1" applyNumberFormat="1" applyFont="1" applyFill="1" applyBorder="1" applyAlignment="1">
      <alignment horizontal="center" vertical="center" wrapText="1"/>
    </xf>
    <xf numFmtId="1" fontId="10" fillId="0" borderId="1" xfId="8" applyNumberFormat="1" applyFont="1" applyFill="1" applyBorder="1" applyAlignment="1">
      <alignment horizontal="center" vertical="center" wrapText="1"/>
    </xf>
    <xf numFmtId="1" fontId="22" fillId="0" borderId="5" xfId="8" applyNumberFormat="1" applyFont="1" applyFill="1" applyBorder="1" applyAlignment="1">
      <alignment horizontal="center" vertical="center" wrapText="1"/>
    </xf>
    <xf numFmtId="1" fontId="22" fillId="0" borderId="28" xfId="8" applyNumberFormat="1" applyFont="1" applyFill="1" applyBorder="1" applyAlignment="1">
      <alignment horizontal="center" vertical="center" wrapText="1"/>
    </xf>
    <xf numFmtId="1" fontId="22" fillId="0" borderId="3" xfId="8" applyNumberFormat="1" applyFont="1" applyFill="1" applyBorder="1" applyAlignment="1">
      <alignment horizontal="center" vertical="center" wrapText="1"/>
    </xf>
    <xf numFmtId="0" fontId="5" fillId="0" borderId="2" xfId="8" applyFont="1" applyBorder="1"/>
    <xf numFmtId="0" fontId="5" fillId="0" borderId="2" xfId="0" applyFont="1" applyBorder="1"/>
    <xf numFmtId="0" fontId="5" fillId="0" borderId="25" xfId="0" applyFont="1" applyBorder="1"/>
    <xf numFmtId="0" fontId="9" fillId="0" borderId="26" xfId="8" applyFont="1" applyFill="1" applyBorder="1" applyAlignment="1">
      <alignment horizontal="left" vertical="center" wrapText="1"/>
    </xf>
    <xf numFmtId="0" fontId="9" fillId="0" borderId="0" xfId="8" applyFont="1" applyFill="1" applyBorder="1" applyAlignment="1">
      <alignment horizontal="left" vertical="center" wrapText="1"/>
    </xf>
    <xf numFmtId="0" fontId="9" fillId="0" borderId="27" xfId="8" applyFont="1" applyFill="1" applyBorder="1" applyAlignment="1">
      <alignment horizontal="left" vertical="center" wrapText="1"/>
    </xf>
    <xf numFmtId="0" fontId="28" fillId="0" borderId="37" xfId="8" applyFont="1" applyFill="1" applyBorder="1" applyAlignment="1">
      <alignment horizontal="left" vertical="center" wrapText="1"/>
    </xf>
    <xf numFmtId="0" fontId="28" fillId="0" borderId="38" xfId="8" applyFont="1" applyFill="1" applyBorder="1" applyAlignment="1">
      <alignment horizontal="left" vertical="center" wrapText="1"/>
    </xf>
    <xf numFmtId="0" fontId="7" fillId="0" borderId="26" xfId="8" applyFont="1" applyFill="1" applyBorder="1" applyAlignment="1">
      <alignment horizontal="left" vertical="center" wrapText="1"/>
    </xf>
    <xf numFmtId="0" fontId="28" fillId="0" borderId="39" xfId="8" applyFont="1" applyFill="1" applyBorder="1" applyAlignment="1">
      <alignment horizontal="left" vertical="center" wrapText="1"/>
    </xf>
    <xf numFmtId="0" fontId="28" fillId="0" borderId="40" xfId="8" applyFont="1" applyFill="1" applyBorder="1" applyAlignment="1">
      <alignment horizontal="left" vertical="center" wrapText="1"/>
    </xf>
    <xf numFmtId="0" fontId="28" fillId="0" borderId="41" xfId="8" applyFont="1" applyFill="1" applyBorder="1" applyAlignment="1">
      <alignment horizontal="left" vertical="center" wrapText="1"/>
    </xf>
    <xf numFmtId="0" fontId="34" fillId="0" borderId="32" xfId="8" applyFont="1" applyFill="1" applyBorder="1" applyAlignment="1">
      <alignment horizontal="center" vertical="center" wrapText="1"/>
    </xf>
    <xf numFmtId="0" fontId="34" fillId="0" borderId="34" xfId="8" applyFont="1" applyFill="1" applyBorder="1" applyAlignment="1">
      <alignment horizontal="center" vertical="center" wrapText="1"/>
    </xf>
    <xf numFmtId="0" fontId="5" fillId="0" borderId="4" xfId="8" applyFont="1" applyBorder="1"/>
    <xf numFmtId="0" fontId="34" fillId="0" borderId="33" xfId="8" applyFont="1" applyFill="1" applyBorder="1" applyAlignment="1">
      <alignment horizontal="center" vertical="center" wrapText="1"/>
    </xf>
    <xf numFmtId="0" fontId="28" fillId="0" borderId="43" xfId="8" applyFont="1" applyFill="1" applyBorder="1" applyAlignment="1">
      <alignment horizontal="left" vertical="center" wrapText="1"/>
    </xf>
    <xf numFmtId="0" fontId="28" fillId="0" borderId="44" xfId="8" applyFont="1" applyFill="1" applyBorder="1" applyAlignment="1">
      <alignment horizontal="left" vertical="center" wrapText="1"/>
    </xf>
    <xf numFmtId="0" fontId="28" fillId="0" borderId="19" xfId="8" applyFont="1" applyFill="1" applyBorder="1" applyAlignment="1">
      <alignment horizontal="center" vertical="center" wrapText="1"/>
    </xf>
    <xf numFmtId="0" fontId="28" fillId="0" borderId="28" xfId="8" applyFont="1" applyFill="1" applyBorder="1" applyAlignment="1">
      <alignment horizontal="center" vertical="center" wrapText="1"/>
    </xf>
    <xf numFmtId="0" fontId="28" fillId="0" borderId="14" xfId="8" applyFont="1" applyFill="1" applyBorder="1" applyAlignment="1">
      <alignment horizontal="center" vertical="center" wrapText="1"/>
    </xf>
    <xf numFmtId="0" fontId="7" fillId="0" borderId="29" xfId="8" applyFont="1" applyFill="1" applyBorder="1" applyAlignment="1">
      <alignment horizontal="left" vertical="center" wrapText="1"/>
    </xf>
    <xf numFmtId="0" fontId="28" fillId="0" borderId="30" xfId="8" applyFont="1" applyFill="1" applyBorder="1" applyAlignment="1">
      <alignment horizontal="left" vertical="center" wrapText="1"/>
    </xf>
    <xf numFmtId="0" fontId="28" fillId="0" borderId="31" xfId="8" applyFont="1" applyFill="1" applyBorder="1" applyAlignment="1">
      <alignment horizontal="left" vertical="center" wrapText="1"/>
    </xf>
    <xf numFmtId="0" fontId="28" fillId="0" borderId="32" xfId="8" applyFont="1" applyFill="1" applyBorder="1" applyAlignment="1">
      <alignment horizontal="left" vertical="center" wrapText="1"/>
    </xf>
    <xf numFmtId="0" fontId="28" fillId="0" borderId="33" xfId="8" applyFont="1" applyFill="1" applyBorder="1" applyAlignment="1">
      <alignment horizontal="left" vertical="center" wrapText="1"/>
    </xf>
    <xf numFmtId="0" fontId="28" fillId="0" borderId="34" xfId="8" applyFont="1" applyFill="1" applyBorder="1" applyAlignment="1">
      <alignment horizontal="left" vertical="center" wrapText="1"/>
    </xf>
    <xf numFmtId="0" fontId="28" fillId="0" borderId="35" xfId="8" applyFont="1" applyFill="1" applyBorder="1" applyAlignment="1">
      <alignment horizontal="left" vertical="center" wrapText="1"/>
    </xf>
    <xf numFmtId="0" fontId="28" fillId="0" borderId="36" xfId="8" applyFont="1" applyFill="1" applyBorder="1" applyAlignment="1">
      <alignment horizontal="left" vertical="center" wrapText="1"/>
    </xf>
    <xf numFmtId="0" fontId="10" fillId="0" borderId="21" xfId="8" applyFont="1" applyFill="1" applyBorder="1" applyAlignment="1" applyProtection="1">
      <alignment horizontal="left" vertical="center" wrapText="1"/>
    </xf>
    <xf numFmtId="0" fontId="10" fillId="0" borderId="26" xfId="8" applyFont="1" applyFill="1" applyBorder="1" applyAlignment="1" applyProtection="1">
      <alignment horizontal="left" vertical="center" wrapText="1"/>
    </xf>
    <xf numFmtId="0" fontId="10" fillId="0" borderId="15" xfId="8" applyFont="1" applyFill="1" applyBorder="1" applyAlignment="1" applyProtection="1">
      <alignment horizontal="left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28" fillId="0" borderId="8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22" xfId="0" applyBorder="1" applyAlignment="1">
      <alignment horizontal="left"/>
    </xf>
    <xf numFmtId="0" fontId="53" fillId="0" borderId="5" xfId="8" applyFont="1" applyFill="1" applyBorder="1" applyAlignment="1">
      <alignment horizontal="center" vertical="center" wrapText="1"/>
    </xf>
    <xf numFmtId="0" fontId="53" fillId="0" borderId="28" xfId="8" applyFont="1" applyFill="1" applyBorder="1" applyAlignment="1">
      <alignment horizontal="center" vertical="center" wrapText="1"/>
    </xf>
    <xf numFmtId="0" fontId="53" fillId="0" borderId="3" xfId="8" applyFont="1" applyFill="1" applyBorder="1" applyAlignment="1">
      <alignment horizontal="center" vertical="center" wrapText="1"/>
    </xf>
    <xf numFmtId="0" fontId="46" fillId="0" borderId="0" xfId="8" applyFont="1" applyFill="1" applyBorder="1" applyAlignment="1">
      <alignment horizontal="left" vertical="center" wrapText="1"/>
    </xf>
    <xf numFmtId="0" fontId="47" fillId="0" borderId="0" xfId="0" applyFont="1" applyAlignment="1">
      <alignment wrapText="1"/>
    </xf>
    <xf numFmtId="0" fontId="5" fillId="0" borderId="0" xfId="8" applyFont="1" applyAlignment="1"/>
    <xf numFmtId="0" fontId="5" fillId="0" borderId="0" xfId="8" applyFont="1" applyBorder="1" applyAlignment="1"/>
    <xf numFmtId="0" fontId="5" fillId="0" borderId="0" xfId="8" applyFont="1" applyAlignment="1">
      <alignment wrapText="1"/>
    </xf>
    <xf numFmtId="0" fontId="5" fillId="0" borderId="0" xfId="8" applyFont="1" applyAlignment="1">
      <alignment vertical="center" wrapText="1"/>
    </xf>
    <xf numFmtId="2" fontId="10" fillId="0" borderId="6" xfId="8" quotePrefix="1" applyNumberFormat="1" applyFont="1" applyFill="1" applyBorder="1" applyAlignment="1">
      <alignment horizontal="center" vertical="center" wrapText="1"/>
    </xf>
    <xf numFmtId="2" fontId="10" fillId="0" borderId="22" xfId="8" quotePrefix="1" applyNumberFormat="1" applyFont="1" applyFill="1" applyBorder="1" applyAlignment="1">
      <alignment horizontal="center" vertical="center" wrapText="1"/>
    </xf>
    <xf numFmtId="0" fontId="43" fillId="4" borderId="6" xfId="8" applyFont="1" applyFill="1" applyBorder="1" applyAlignment="1">
      <alignment horizontal="left" vertical="center" wrapText="1"/>
    </xf>
    <xf numFmtId="0" fontId="43" fillId="4" borderId="4" xfId="8" applyFont="1" applyFill="1" applyBorder="1" applyAlignment="1">
      <alignment horizontal="left" vertical="center" wrapText="1"/>
    </xf>
    <xf numFmtId="0" fontId="43" fillId="4" borderId="22" xfId="8" applyFont="1" applyFill="1" applyBorder="1" applyAlignment="1">
      <alignment horizontal="left" vertical="center" wrapText="1"/>
    </xf>
    <xf numFmtId="0" fontId="10" fillId="0" borderId="6" xfId="8" applyFont="1" applyFill="1" applyBorder="1" applyAlignment="1">
      <alignment horizontal="left" vertical="center" wrapText="1"/>
    </xf>
    <xf numFmtId="0" fontId="10" fillId="0" borderId="4" xfId="8" applyFont="1" applyFill="1" applyBorder="1" applyAlignment="1">
      <alignment horizontal="left" vertical="center" wrapText="1"/>
    </xf>
    <xf numFmtId="0" fontId="10" fillId="0" borderId="22" xfId="8" applyFont="1" applyFill="1" applyBorder="1" applyAlignment="1">
      <alignment horizontal="left" vertical="center" wrapText="1"/>
    </xf>
    <xf numFmtId="2" fontId="10" fillId="0" borderId="1" xfId="8" quotePrefix="1" applyNumberFormat="1" applyFont="1" applyFill="1" applyBorder="1" applyAlignment="1">
      <alignment horizontal="center" vertical="center" wrapText="1"/>
    </xf>
    <xf numFmtId="2" fontId="10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9" fillId="6" borderId="4" xfId="8" applyFont="1" applyFill="1" applyBorder="1" applyAlignment="1">
      <alignment horizontal="left" vertical="center" wrapText="1"/>
    </xf>
    <xf numFmtId="0" fontId="55" fillId="0" borderId="6" xfId="8" applyFont="1" applyFill="1" applyBorder="1" applyAlignment="1">
      <alignment horizontal="left" vertical="center" wrapText="1"/>
    </xf>
    <xf numFmtId="0" fontId="9" fillId="0" borderId="21" xfId="8" applyFont="1" applyFill="1" applyBorder="1" applyAlignment="1">
      <alignment horizontal="center" vertical="center" wrapText="1"/>
    </xf>
    <xf numFmtId="0" fontId="9" fillId="0" borderId="23" xfId="8" applyFont="1" applyFill="1" applyBorder="1" applyAlignment="1">
      <alignment horizontal="center" vertical="center" wrapText="1"/>
    </xf>
    <xf numFmtId="0" fontId="9" fillId="0" borderId="24" xfId="8" applyFont="1" applyFill="1" applyBorder="1" applyAlignment="1">
      <alignment horizontal="center" vertical="center" wrapText="1"/>
    </xf>
    <xf numFmtId="0" fontId="9" fillId="0" borderId="15" xfId="8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9" fillId="0" borderId="25" xfId="8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" fontId="15" fillId="0" borderId="3" xfId="8" quotePrefix="1" applyNumberFormat="1" applyFont="1" applyFill="1" applyBorder="1" applyAlignment="1">
      <alignment horizontal="center" vertical="center" wrapText="1"/>
    </xf>
    <xf numFmtId="1" fontId="15" fillId="0" borderId="1" xfId="8" quotePrefix="1" applyNumberFormat="1" applyFont="1" applyFill="1" applyBorder="1" applyAlignment="1">
      <alignment horizontal="center" vertical="center" wrapText="1"/>
    </xf>
    <xf numFmtId="1" fontId="15" fillId="0" borderId="5" xfId="8" quotePrefix="1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1" fontId="9" fillId="0" borderId="3" xfId="8" applyNumberFormat="1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left" vertical="center" wrapText="1"/>
    </xf>
    <xf numFmtId="0" fontId="34" fillId="0" borderId="1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34" fillId="0" borderId="1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left" vertical="center" wrapText="1"/>
    </xf>
    <xf numFmtId="0" fontId="9" fillId="0" borderId="5" xfId="8" applyFont="1" applyFill="1" applyBorder="1" applyAlignment="1">
      <alignment horizontal="left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34" fillId="0" borderId="5" xfId="8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9" fillId="0" borderId="5" xfId="8" applyFont="1" applyFill="1" applyBorder="1" applyAlignment="1">
      <alignment horizontal="center" vertical="center" wrapText="1"/>
    </xf>
    <xf numFmtId="0" fontId="51" fillId="0" borderId="3" xfId="8" applyFont="1" applyFill="1" applyBorder="1" applyAlignment="1">
      <alignment horizontal="center" vertical="center" wrapText="1"/>
    </xf>
    <xf numFmtId="0" fontId="51" fillId="0" borderId="1" xfId="8" applyFont="1" applyFill="1" applyBorder="1" applyAlignment="1">
      <alignment horizontal="center" vertical="center" wrapText="1"/>
    </xf>
    <xf numFmtId="0" fontId="51" fillId="0" borderId="5" xfId="8" applyFont="1" applyFill="1" applyBorder="1" applyAlignment="1">
      <alignment horizontal="center" vertical="center" wrapText="1"/>
    </xf>
    <xf numFmtId="0" fontId="34" fillId="0" borderId="22" xfId="8" applyFont="1" applyFill="1" applyBorder="1" applyAlignment="1">
      <alignment horizontal="center" vertical="center" wrapText="1"/>
    </xf>
    <xf numFmtId="0" fontId="57" fillId="4" borderId="21" xfId="8" applyFont="1" applyFill="1" applyBorder="1" applyAlignment="1">
      <alignment horizontal="left" vertical="center" wrapText="1"/>
    </xf>
    <xf numFmtId="0" fontId="57" fillId="4" borderId="24" xfId="8" applyFont="1" applyFill="1" applyBorder="1" applyAlignment="1">
      <alignment horizontal="left" vertical="center" wrapText="1"/>
    </xf>
    <xf numFmtId="0" fontId="57" fillId="4" borderId="26" xfId="8" applyFont="1" applyFill="1" applyBorder="1" applyAlignment="1">
      <alignment horizontal="left" vertical="center" wrapText="1"/>
    </xf>
    <xf numFmtId="0" fontId="57" fillId="4" borderId="27" xfId="8" applyFont="1" applyFill="1" applyBorder="1" applyAlignment="1">
      <alignment horizontal="left" vertical="center" wrapText="1"/>
    </xf>
    <xf numFmtId="0" fontId="57" fillId="4" borderId="15" xfId="8" applyFont="1" applyFill="1" applyBorder="1" applyAlignment="1">
      <alignment horizontal="left" vertical="center" wrapText="1"/>
    </xf>
    <xf numFmtId="0" fontId="57" fillId="4" borderId="25" xfId="8" applyFont="1" applyFill="1" applyBorder="1" applyAlignment="1">
      <alignment horizontal="left" vertical="center" wrapText="1"/>
    </xf>
    <xf numFmtId="0" fontId="15" fillId="0" borderId="1" xfId="8" quotePrefix="1" applyNumberFormat="1" applyFont="1" applyFill="1" applyBorder="1" applyAlignment="1">
      <alignment horizontal="center" vertical="center" wrapText="1"/>
    </xf>
    <xf numFmtId="2" fontId="34" fillId="0" borderId="1" xfId="8" applyNumberFormat="1" applyFont="1" applyFill="1" applyBorder="1" applyAlignment="1">
      <alignment horizontal="center" vertical="center" wrapText="1"/>
    </xf>
    <xf numFmtId="1" fontId="9" fillId="0" borderId="6" xfId="8" applyNumberFormat="1" applyFont="1" applyFill="1" applyBorder="1" applyAlignment="1">
      <alignment horizontal="center" vertical="center" wrapText="1"/>
    </xf>
    <xf numFmtId="1" fontId="9" fillId="0" borderId="22" xfId="8" applyNumberFormat="1" applyFont="1" applyFill="1" applyBorder="1" applyAlignment="1">
      <alignment horizontal="center" vertical="center" wrapText="1"/>
    </xf>
    <xf numFmtId="0" fontId="15" fillId="0" borderId="3" xfId="8" quotePrefix="1" applyNumberFormat="1" applyFont="1" applyFill="1" applyBorder="1" applyAlignment="1">
      <alignment horizontal="center" vertical="center" wrapText="1"/>
    </xf>
    <xf numFmtId="0" fontId="15" fillId="0" borderId="5" xfId="8" quotePrefix="1" applyNumberFormat="1" applyFont="1" applyFill="1" applyBorder="1" applyAlignment="1">
      <alignment horizontal="center" vertical="center" wrapText="1"/>
    </xf>
    <xf numFmtId="0" fontId="45" fillId="0" borderId="4" xfId="8" applyFont="1" applyFill="1" applyBorder="1" applyAlignment="1">
      <alignment horizontal="left" vertical="center" wrapText="1"/>
    </xf>
    <xf numFmtId="0" fontId="9" fillId="0" borderId="6" xfId="8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0" fillId="6" borderId="4" xfId="9" applyFont="1" applyFill="1" applyBorder="1" applyAlignment="1">
      <alignment horizontal="center" vertical="center" wrapText="1"/>
    </xf>
    <xf numFmtId="0" fontId="36" fillId="0" borderId="5" xfId="8" applyFont="1" applyFill="1" applyBorder="1" applyAlignment="1">
      <alignment horizontal="center" vertical="center" textRotation="90" wrapText="1"/>
    </xf>
    <xf numFmtId="0" fontId="36" fillId="0" borderId="28" xfId="8" applyFont="1" applyFill="1" applyBorder="1" applyAlignment="1">
      <alignment horizontal="center" vertical="center" textRotation="90" wrapText="1"/>
    </xf>
    <xf numFmtId="0" fontId="36" fillId="0" borderId="3" xfId="8" applyFont="1" applyFill="1" applyBorder="1" applyAlignment="1">
      <alignment horizontal="center" vertical="center" textRotation="90" wrapText="1"/>
    </xf>
    <xf numFmtId="0" fontId="50" fillId="6" borderId="0" xfId="9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left" vertical="center" wrapText="1"/>
    </xf>
    <xf numFmtId="0" fontId="9" fillId="6" borderId="1" xfId="9" applyFont="1" applyFill="1" applyBorder="1" applyAlignment="1">
      <alignment horizontal="center" vertical="center" textRotation="90" wrapText="1"/>
    </xf>
    <xf numFmtId="0" fontId="9" fillId="6" borderId="5" xfId="9" applyFont="1" applyFill="1" applyBorder="1" applyAlignment="1">
      <alignment horizontal="center" vertical="center" textRotation="90" wrapText="1"/>
    </xf>
    <xf numFmtId="0" fontId="9" fillId="6" borderId="28" xfId="9" applyFont="1" applyFill="1" applyBorder="1" applyAlignment="1">
      <alignment horizontal="center" vertical="center" textRotation="90" wrapText="1"/>
    </xf>
    <xf numFmtId="0" fontId="9" fillId="6" borderId="3" xfId="9" applyFont="1" applyFill="1" applyBorder="1" applyAlignment="1">
      <alignment horizontal="center" vertical="center" textRotation="90" wrapText="1"/>
    </xf>
    <xf numFmtId="0" fontId="50" fillId="6" borderId="1" xfId="9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wrapText="1"/>
    </xf>
    <xf numFmtId="0" fontId="9" fillId="6" borderId="1" xfId="9" applyFont="1" applyFill="1" applyBorder="1" applyAlignment="1">
      <alignment horizontal="left" vertical="center" wrapText="1"/>
    </xf>
    <xf numFmtId="0" fontId="48" fillId="0" borderId="23" xfId="8" applyFont="1" applyFill="1" applyBorder="1" applyAlignment="1">
      <alignment horizontal="left" vertical="center" wrapText="1"/>
    </xf>
    <xf numFmtId="0" fontId="49" fillId="0" borderId="23" xfId="0" applyFont="1" applyBorder="1" applyAlignment="1">
      <alignment vertical="center" wrapText="1"/>
    </xf>
    <xf numFmtId="0" fontId="35" fillId="0" borderId="6" xfId="8" applyFont="1" applyFill="1" applyBorder="1" applyAlignment="1">
      <alignment horizontal="center" vertical="center" wrapText="1"/>
    </xf>
    <xf numFmtId="0" fontId="35" fillId="0" borderId="4" xfId="8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34" fillId="0" borderId="6" xfId="8" applyFont="1" applyFill="1" applyBorder="1" applyAlignment="1">
      <alignment horizontal="center" vertical="center" wrapText="1"/>
    </xf>
    <xf numFmtId="0" fontId="34" fillId="0" borderId="4" xfId="8" applyFont="1" applyFill="1" applyBorder="1" applyAlignment="1">
      <alignment horizontal="center" vertical="center" wrapText="1"/>
    </xf>
    <xf numFmtId="0" fontId="10" fillId="0" borderId="6" xfId="8" quotePrefix="1" applyNumberFormat="1" applyFont="1" applyFill="1" applyBorder="1" applyAlignment="1">
      <alignment horizontal="center" vertical="center" wrapText="1"/>
    </xf>
    <xf numFmtId="0" fontId="10" fillId="0" borderId="22" xfId="8" quotePrefix="1" applyNumberFormat="1" applyFont="1" applyFill="1" applyBorder="1" applyAlignment="1">
      <alignment horizontal="center" vertical="center" wrapText="1"/>
    </xf>
  </cellXfs>
  <cellStyles count="17">
    <cellStyle name="Normal 2" xfId="1"/>
    <cellStyle name="Гиперссылка" xfId="2" builtinId="8"/>
    <cellStyle name="Обычный" xfId="0" builtinId="0"/>
    <cellStyle name="Обычный 10" xfId="3"/>
    <cellStyle name="Обычный 11" xfId="4"/>
    <cellStyle name="Обычный 12" xfId="5"/>
    <cellStyle name="Обычный 2" xfId="6"/>
    <cellStyle name="Обычный 2 2" xfId="7"/>
    <cellStyle name="Обычный 2 3" xfId="8"/>
    <cellStyle name="Обычный 2 3 2" xfId="9"/>
    <cellStyle name="Обычный 4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Процентный" xfId="1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21</xdr:row>
      <xdr:rowOff>38100</xdr:rowOff>
    </xdr:from>
    <xdr:to>
      <xdr:col>2</xdr:col>
      <xdr:colOff>195263</xdr:colOff>
      <xdr:row>23</xdr:row>
      <xdr:rowOff>59721</xdr:rowOff>
    </xdr:to>
    <xdr:sp macro="" textlink="">
      <xdr:nvSpPr>
        <xdr:cNvPr id="12" name="Стрелка вниз 11"/>
        <xdr:cNvSpPr/>
      </xdr:nvSpPr>
      <xdr:spPr bwMode="auto">
        <a:xfrm>
          <a:off x="57150" y="6705600"/>
          <a:ext cx="557213" cy="345471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0</xdr:col>
      <xdr:colOff>171450</xdr:colOff>
      <xdr:row>24</xdr:row>
      <xdr:rowOff>47625</xdr:rowOff>
    </xdr:from>
    <xdr:to>
      <xdr:col>2</xdr:col>
      <xdr:colOff>133350</xdr:colOff>
      <xdr:row>26</xdr:row>
      <xdr:rowOff>95250</xdr:rowOff>
    </xdr:to>
    <xdr:pic>
      <xdr:nvPicPr>
        <xdr:cNvPr id="3193" name="Рисунок 12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5486400"/>
          <a:ext cx="381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121804</xdr:colOff>
      <xdr:row>20</xdr:row>
      <xdr:rowOff>81502</xdr:rowOff>
    </xdr:from>
    <xdr:ext cx="2605047" cy="559603"/>
    <xdr:sp macro="" textlink="">
      <xdr:nvSpPr>
        <xdr:cNvPr id="14" name="Прямоугольник 13"/>
        <xdr:cNvSpPr/>
      </xdr:nvSpPr>
      <xdr:spPr>
        <a:xfrm>
          <a:off x="540904" y="6548977"/>
          <a:ext cx="269009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ru-RU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ЦЕНА СНИЖЕНА</a:t>
          </a:r>
        </a:p>
      </xdr:txBody>
    </xdr:sp>
    <xdr:clientData/>
  </xdr:oneCellAnchor>
  <xdr:oneCellAnchor>
    <xdr:from>
      <xdr:col>2</xdr:col>
      <xdr:colOff>145157</xdr:colOff>
      <xdr:row>23</xdr:row>
      <xdr:rowOff>104775</xdr:rowOff>
    </xdr:from>
    <xdr:ext cx="1695717" cy="540295"/>
    <xdr:sp macro="" textlink="">
      <xdr:nvSpPr>
        <xdr:cNvPr id="15" name="Прямоугольник 14"/>
        <xdr:cNvSpPr/>
      </xdr:nvSpPr>
      <xdr:spPr>
        <a:xfrm>
          <a:off x="564257" y="7096125"/>
          <a:ext cx="1752083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ru-RU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НОВИНКИ</a:t>
          </a:r>
        </a:p>
      </xdr:txBody>
    </xdr:sp>
    <xdr:clientData/>
  </xdr:oneCellAnchor>
  <xdr:twoCellAnchor editAs="oneCell">
    <xdr:from>
      <xdr:col>1</xdr:col>
      <xdr:colOff>76200</xdr:colOff>
      <xdr:row>0</xdr:row>
      <xdr:rowOff>419100</xdr:rowOff>
    </xdr:from>
    <xdr:to>
      <xdr:col>10</xdr:col>
      <xdr:colOff>142875</xdr:colOff>
      <xdr:row>2</xdr:row>
      <xdr:rowOff>0</xdr:rowOff>
    </xdr:to>
    <xdr:pic>
      <xdr:nvPicPr>
        <xdr:cNvPr id="3196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419100"/>
          <a:ext cx="1971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1</xdr:colOff>
      <xdr:row>0</xdr:row>
      <xdr:rowOff>190500</xdr:rowOff>
    </xdr:from>
    <xdr:ext cx="2781300" cy="890693"/>
    <xdr:sp macro="" textlink="">
      <xdr:nvSpPr>
        <xdr:cNvPr id="8" name="TextBox 7"/>
        <xdr:cNvSpPr txBox="1"/>
      </xdr:nvSpPr>
      <xdr:spPr>
        <a:xfrm>
          <a:off x="3162301" y="190500"/>
          <a:ext cx="2781300" cy="890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 rtl="1"/>
          <a:r>
            <a:rPr lang="ru-RU" sz="800" b="0" i="1">
              <a:solidFill>
                <a:schemeClr val="tx1"/>
              </a:solidFill>
              <a:latin typeface="+mn-lt"/>
              <a:ea typeface="+mn-ea"/>
              <a:cs typeface="+mn-cs"/>
            </a:rPr>
            <a:t>Компания  "Автоматические системы"</a:t>
          </a:r>
          <a:endParaRPr lang="ru-RU" sz="800"/>
        </a:p>
        <a:p>
          <a:pPr algn="ctr" rtl="1"/>
          <a:r>
            <a:rPr lang="ru-RU" sz="800" b="0" i="1">
              <a:solidFill>
                <a:schemeClr val="tx1"/>
              </a:solidFill>
              <a:latin typeface="+mn-lt"/>
              <a:ea typeface="+mn-ea"/>
              <a:cs typeface="+mn-cs"/>
            </a:rPr>
            <a:t>Московская обл., Люберецкий р-н пос.Красково, Егорьевское шоссе, д. 8 (ТЦ "Линейка)</a:t>
          </a:r>
        </a:p>
        <a:p>
          <a:pPr algn="ctr" rtl="1"/>
          <a:r>
            <a:rPr lang="ru-RU" sz="800" b="0" i="1">
              <a:solidFill>
                <a:schemeClr val="tx1"/>
              </a:solidFill>
              <a:latin typeface="+mn-lt"/>
              <a:ea typeface="+mn-ea"/>
              <a:cs typeface="+mn-cs"/>
            </a:rPr>
            <a:t>Телефон: 772-3856 </a:t>
          </a:r>
        </a:p>
        <a:p>
          <a:pPr algn="ctr" rtl="1"/>
          <a:r>
            <a:rPr lang="en-US" sz="800" b="0" i="1">
              <a:solidFill>
                <a:schemeClr val="tx1"/>
              </a:solidFill>
              <a:latin typeface="+mn-lt"/>
              <a:ea typeface="+mn-ea"/>
              <a:cs typeface="+mn-cs"/>
            </a:rPr>
            <a:t>e-mail:</a:t>
          </a:r>
          <a:r>
            <a:rPr lang="en-US" sz="8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vorota2005@mail.ru</a:t>
          </a:r>
          <a:endParaRPr lang="ru-RU" sz="800" b="0" i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 rtl="1"/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6</xdr:row>
      <xdr:rowOff>257175</xdr:rowOff>
    </xdr:from>
    <xdr:to>
      <xdr:col>2</xdr:col>
      <xdr:colOff>114300</xdr:colOff>
      <xdr:row>6</xdr:row>
      <xdr:rowOff>371475</xdr:rowOff>
    </xdr:to>
    <xdr:grpSp>
      <xdr:nvGrpSpPr>
        <xdr:cNvPr id="4539" name="Группа 26"/>
        <xdr:cNvGrpSpPr>
          <a:grpSpLocks/>
        </xdr:cNvGrpSpPr>
      </xdr:nvGrpSpPr>
      <xdr:grpSpPr bwMode="auto">
        <a:xfrm>
          <a:off x="419100" y="1457325"/>
          <a:ext cx="133350" cy="114300"/>
          <a:chOff x="9153523" y="619125"/>
          <a:chExt cx="1809751" cy="1800226"/>
        </a:xfrm>
      </xdr:grpSpPr>
      <xdr:sp macro="" textlink="">
        <xdr:nvSpPr>
          <xdr:cNvPr id="28" name="Кольцо 27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29" name="Равнобедренный треугольник 28"/>
          <xdr:cNvSpPr/>
        </xdr:nvSpPr>
        <xdr:spPr>
          <a:xfrm rot="5400000">
            <a:off x="9898004" y="1250327"/>
            <a:ext cx="45005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161925</xdr:colOff>
      <xdr:row>7</xdr:row>
      <xdr:rowOff>304800</xdr:rowOff>
    </xdr:from>
    <xdr:to>
      <xdr:col>2</xdr:col>
      <xdr:colOff>95250</xdr:colOff>
      <xdr:row>7</xdr:row>
      <xdr:rowOff>428625</xdr:rowOff>
    </xdr:to>
    <xdr:grpSp>
      <xdr:nvGrpSpPr>
        <xdr:cNvPr id="4540" name="Группа 26"/>
        <xdr:cNvGrpSpPr>
          <a:grpSpLocks/>
        </xdr:cNvGrpSpPr>
      </xdr:nvGrpSpPr>
      <xdr:grpSpPr bwMode="auto">
        <a:xfrm>
          <a:off x="400050" y="1914525"/>
          <a:ext cx="133350" cy="104775"/>
          <a:chOff x="9153523" y="619125"/>
          <a:chExt cx="1809751" cy="1800226"/>
        </a:xfrm>
      </xdr:grpSpPr>
      <xdr:sp macro="" textlink="">
        <xdr:nvSpPr>
          <xdr:cNvPr id="14" name="Кольцо 13"/>
          <xdr:cNvSpPr/>
        </xdr:nvSpPr>
        <xdr:spPr>
          <a:xfrm>
            <a:off x="-1187911" y="3237636"/>
            <a:ext cx="1809751" cy="0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5" name="Равнобедренный треугольник 14"/>
          <xdr:cNvSpPr/>
        </xdr:nvSpPr>
        <xdr:spPr>
          <a:xfrm rot="5400000">
            <a:off x="-347663" y="3043725"/>
            <a:ext cx="0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161925</xdr:colOff>
      <xdr:row>9</xdr:row>
      <xdr:rowOff>47625</xdr:rowOff>
    </xdr:from>
    <xdr:to>
      <xdr:col>2</xdr:col>
      <xdr:colOff>95250</xdr:colOff>
      <xdr:row>9</xdr:row>
      <xdr:rowOff>161925</xdr:rowOff>
    </xdr:to>
    <xdr:grpSp>
      <xdr:nvGrpSpPr>
        <xdr:cNvPr id="4541" name="Группа 26"/>
        <xdr:cNvGrpSpPr>
          <a:grpSpLocks/>
        </xdr:cNvGrpSpPr>
      </xdr:nvGrpSpPr>
      <xdr:grpSpPr bwMode="auto">
        <a:xfrm>
          <a:off x="400050" y="2476500"/>
          <a:ext cx="133350" cy="114300"/>
          <a:chOff x="9153523" y="619125"/>
          <a:chExt cx="1809751" cy="1800226"/>
        </a:xfrm>
      </xdr:grpSpPr>
      <xdr:sp macro="" textlink="">
        <xdr:nvSpPr>
          <xdr:cNvPr id="17" name="Кольцо 16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8" name="Равнобедренный треугольник 17"/>
          <xdr:cNvSpPr/>
        </xdr:nvSpPr>
        <xdr:spPr>
          <a:xfrm rot="5400000">
            <a:off x="9898004" y="1250327"/>
            <a:ext cx="45005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171450</xdr:colOff>
      <xdr:row>7</xdr:row>
      <xdr:rowOff>171450</xdr:rowOff>
    </xdr:from>
    <xdr:to>
      <xdr:col>2</xdr:col>
      <xdr:colOff>104775</xdr:colOff>
      <xdr:row>7</xdr:row>
      <xdr:rowOff>285750</xdr:rowOff>
    </xdr:to>
    <xdr:grpSp>
      <xdr:nvGrpSpPr>
        <xdr:cNvPr id="4542" name="Группа 26"/>
        <xdr:cNvGrpSpPr>
          <a:grpSpLocks/>
        </xdr:cNvGrpSpPr>
      </xdr:nvGrpSpPr>
      <xdr:grpSpPr bwMode="auto">
        <a:xfrm>
          <a:off x="409575" y="1781175"/>
          <a:ext cx="133350" cy="114300"/>
          <a:chOff x="9153523" y="619125"/>
          <a:chExt cx="1809751" cy="1800226"/>
        </a:xfrm>
      </xdr:grpSpPr>
      <xdr:sp macro="" textlink="">
        <xdr:nvSpPr>
          <xdr:cNvPr id="20" name="Кольцо 19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21" name="Равнобедренный треугольник 20"/>
          <xdr:cNvSpPr/>
        </xdr:nvSpPr>
        <xdr:spPr>
          <a:xfrm rot="5400000">
            <a:off x="9898004" y="1250327"/>
            <a:ext cx="45005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33</xdr:col>
      <xdr:colOff>0</xdr:colOff>
      <xdr:row>26</xdr:row>
      <xdr:rowOff>247650</xdr:rowOff>
    </xdr:from>
    <xdr:to>
      <xdr:col>33</xdr:col>
      <xdr:colOff>400050</xdr:colOff>
      <xdr:row>27</xdr:row>
      <xdr:rowOff>256222</xdr:rowOff>
    </xdr:to>
    <xdr:sp macro="" textlink="">
      <xdr:nvSpPr>
        <xdr:cNvPr id="30" name="Стрелка вниз 29"/>
        <xdr:cNvSpPr/>
      </xdr:nvSpPr>
      <xdr:spPr bwMode="auto">
        <a:xfrm>
          <a:off x="7000875" y="52959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24</xdr:row>
      <xdr:rowOff>342900</xdr:rowOff>
    </xdr:from>
    <xdr:to>
      <xdr:col>33</xdr:col>
      <xdr:colOff>400050</xdr:colOff>
      <xdr:row>25</xdr:row>
      <xdr:rowOff>256222</xdr:rowOff>
    </xdr:to>
    <xdr:sp macro="" textlink="">
      <xdr:nvSpPr>
        <xdr:cNvPr id="31" name="Стрелка вниз 30"/>
        <xdr:cNvSpPr/>
      </xdr:nvSpPr>
      <xdr:spPr bwMode="auto">
        <a:xfrm>
          <a:off x="7000875" y="603885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8</xdr:row>
      <xdr:rowOff>361950</xdr:rowOff>
    </xdr:from>
    <xdr:to>
      <xdr:col>33</xdr:col>
      <xdr:colOff>361950</xdr:colOff>
      <xdr:row>9</xdr:row>
      <xdr:rowOff>208597</xdr:rowOff>
    </xdr:to>
    <xdr:sp macro="" textlink="">
      <xdr:nvSpPr>
        <xdr:cNvPr id="32" name="Стрелка вниз 31"/>
        <xdr:cNvSpPr/>
      </xdr:nvSpPr>
      <xdr:spPr bwMode="auto">
        <a:xfrm>
          <a:off x="7162800" y="2381250"/>
          <a:ext cx="428625" cy="256222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13</xdr:row>
      <xdr:rowOff>85725</xdr:rowOff>
    </xdr:from>
    <xdr:to>
      <xdr:col>33</xdr:col>
      <xdr:colOff>381000</xdr:colOff>
      <xdr:row>13</xdr:row>
      <xdr:rowOff>351472</xdr:rowOff>
    </xdr:to>
    <xdr:sp macro="" textlink="">
      <xdr:nvSpPr>
        <xdr:cNvPr id="33" name="Стрелка вниз 32"/>
        <xdr:cNvSpPr/>
      </xdr:nvSpPr>
      <xdr:spPr bwMode="auto">
        <a:xfrm>
          <a:off x="6981825" y="413385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12</xdr:row>
      <xdr:rowOff>28575</xdr:rowOff>
    </xdr:from>
    <xdr:to>
      <xdr:col>33</xdr:col>
      <xdr:colOff>371475</xdr:colOff>
      <xdr:row>13</xdr:row>
      <xdr:rowOff>37147</xdr:rowOff>
    </xdr:to>
    <xdr:sp macro="" textlink="">
      <xdr:nvSpPr>
        <xdr:cNvPr id="35" name="Стрелка вниз 34"/>
        <xdr:cNvSpPr/>
      </xdr:nvSpPr>
      <xdr:spPr bwMode="auto">
        <a:xfrm>
          <a:off x="6972300" y="38195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9</xdr:row>
      <xdr:rowOff>238125</xdr:rowOff>
    </xdr:from>
    <xdr:to>
      <xdr:col>33</xdr:col>
      <xdr:colOff>371475</xdr:colOff>
      <xdr:row>10</xdr:row>
      <xdr:rowOff>246697</xdr:rowOff>
    </xdr:to>
    <xdr:sp macro="" textlink="">
      <xdr:nvSpPr>
        <xdr:cNvPr id="36" name="Стрелка вниз 35"/>
        <xdr:cNvSpPr/>
      </xdr:nvSpPr>
      <xdr:spPr bwMode="auto">
        <a:xfrm>
          <a:off x="6972300" y="35147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31</xdr:row>
      <xdr:rowOff>95250</xdr:rowOff>
    </xdr:from>
    <xdr:to>
      <xdr:col>33</xdr:col>
      <xdr:colOff>371475</xdr:colOff>
      <xdr:row>32</xdr:row>
      <xdr:rowOff>218122</xdr:rowOff>
    </xdr:to>
    <xdr:sp macro="" textlink="">
      <xdr:nvSpPr>
        <xdr:cNvPr id="37" name="Стрелка вниз 36"/>
        <xdr:cNvSpPr/>
      </xdr:nvSpPr>
      <xdr:spPr bwMode="auto">
        <a:xfrm>
          <a:off x="6972300" y="78105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33</xdr:col>
      <xdr:colOff>0</xdr:colOff>
      <xdr:row>28</xdr:row>
      <xdr:rowOff>28575</xdr:rowOff>
    </xdr:from>
    <xdr:to>
      <xdr:col>33</xdr:col>
      <xdr:colOff>409575</xdr:colOff>
      <xdr:row>29</xdr:row>
      <xdr:rowOff>37147</xdr:rowOff>
    </xdr:to>
    <xdr:sp macro="" textlink="">
      <xdr:nvSpPr>
        <xdr:cNvPr id="22" name="Стрелка вниз 21"/>
        <xdr:cNvSpPr/>
      </xdr:nvSpPr>
      <xdr:spPr bwMode="auto">
        <a:xfrm>
          <a:off x="7010400" y="55911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133350</xdr:colOff>
      <xdr:row>10</xdr:row>
      <xdr:rowOff>238125</xdr:rowOff>
    </xdr:from>
    <xdr:to>
      <xdr:col>3</xdr:col>
      <xdr:colOff>66675</xdr:colOff>
      <xdr:row>12</xdr:row>
      <xdr:rowOff>19050</xdr:rowOff>
    </xdr:to>
    <xdr:pic>
      <xdr:nvPicPr>
        <xdr:cNvPr id="4551" name="Рисунок 2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571500" y="29241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13</xdr:row>
      <xdr:rowOff>114300</xdr:rowOff>
    </xdr:from>
    <xdr:to>
      <xdr:col>2</xdr:col>
      <xdr:colOff>352425</xdr:colOff>
      <xdr:row>13</xdr:row>
      <xdr:rowOff>295275</xdr:rowOff>
    </xdr:to>
    <xdr:pic>
      <xdr:nvPicPr>
        <xdr:cNvPr id="4552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2450" y="357187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24</xdr:row>
      <xdr:rowOff>95250</xdr:rowOff>
    </xdr:from>
    <xdr:to>
      <xdr:col>2</xdr:col>
      <xdr:colOff>352425</xdr:colOff>
      <xdr:row>24</xdr:row>
      <xdr:rowOff>276225</xdr:rowOff>
    </xdr:to>
    <xdr:pic>
      <xdr:nvPicPr>
        <xdr:cNvPr id="4553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2450" y="520065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8</xdr:row>
      <xdr:rowOff>66675</xdr:rowOff>
    </xdr:from>
    <xdr:to>
      <xdr:col>3</xdr:col>
      <xdr:colOff>85725</xdr:colOff>
      <xdr:row>8</xdr:row>
      <xdr:rowOff>361950</xdr:rowOff>
    </xdr:to>
    <xdr:pic>
      <xdr:nvPicPr>
        <xdr:cNvPr id="4554" name="Рисунок 2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590550" y="20859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0</xdr:row>
      <xdr:rowOff>180975</xdr:rowOff>
    </xdr:from>
    <xdr:to>
      <xdr:col>23</xdr:col>
      <xdr:colOff>66675</xdr:colOff>
      <xdr:row>1</xdr:row>
      <xdr:rowOff>114300</xdr:rowOff>
    </xdr:to>
    <xdr:pic>
      <xdr:nvPicPr>
        <xdr:cNvPr id="455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33750" y="1809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142875</xdr:rowOff>
    </xdr:from>
    <xdr:to>
      <xdr:col>16</xdr:col>
      <xdr:colOff>114300</xdr:colOff>
      <xdr:row>1</xdr:row>
      <xdr:rowOff>152400</xdr:rowOff>
    </xdr:to>
    <xdr:pic>
      <xdr:nvPicPr>
        <xdr:cNvPr id="5172" name="Picture 114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256" r="1508"/>
        <a:stretch>
          <a:fillRect/>
        </a:stretch>
      </xdr:blipFill>
      <xdr:spPr bwMode="auto">
        <a:xfrm>
          <a:off x="3305175" y="142875"/>
          <a:ext cx="714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</xdr:colOff>
      <xdr:row>0</xdr:row>
      <xdr:rowOff>495300</xdr:rowOff>
    </xdr:from>
    <xdr:to>
      <xdr:col>24</xdr:col>
      <xdr:colOff>114300</xdr:colOff>
      <xdr:row>1</xdr:row>
      <xdr:rowOff>171450</xdr:rowOff>
    </xdr:to>
    <xdr:pic>
      <xdr:nvPicPr>
        <xdr:cNvPr id="517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14825" y="495300"/>
          <a:ext cx="13239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</xdr:row>
      <xdr:rowOff>342900</xdr:rowOff>
    </xdr:from>
    <xdr:to>
      <xdr:col>2</xdr:col>
      <xdr:colOff>76200</xdr:colOff>
      <xdr:row>6</xdr:row>
      <xdr:rowOff>466725</xdr:rowOff>
    </xdr:to>
    <xdr:grpSp>
      <xdr:nvGrpSpPr>
        <xdr:cNvPr id="7492" name="Группа 9"/>
        <xdr:cNvGrpSpPr>
          <a:grpSpLocks/>
        </xdr:cNvGrpSpPr>
      </xdr:nvGrpSpPr>
      <xdr:grpSpPr bwMode="auto">
        <a:xfrm>
          <a:off x="419627" y="1648709"/>
          <a:ext cx="141043" cy="120777"/>
          <a:chOff x="9153523" y="619125"/>
          <a:chExt cx="1809751" cy="1800226"/>
        </a:xfrm>
      </xdr:grpSpPr>
      <xdr:sp macro="" textlink="">
        <xdr:nvSpPr>
          <xdr:cNvPr id="11" name="Кольцо 10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2" name="Равнобедренный треугольник 11"/>
          <xdr:cNvSpPr/>
        </xdr:nvSpPr>
        <xdr:spPr>
          <a:xfrm rot="5400000">
            <a:off x="9915314" y="1325336"/>
            <a:ext cx="41543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152400</xdr:colOff>
      <xdr:row>13</xdr:row>
      <xdr:rowOff>266700</xdr:rowOff>
    </xdr:from>
    <xdr:to>
      <xdr:col>2</xdr:col>
      <xdr:colOff>85725</xdr:colOff>
      <xdr:row>13</xdr:row>
      <xdr:rowOff>390525</xdr:rowOff>
    </xdr:to>
    <xdr:grpSp>
      <xdr:nvGrpSpPr>
        <xdr:cNvPr id="7493" name="Группа 9"/>
        <xdr:cNvGrpSpPr>
          <a:grpSpLocks/>
        </xdr:cNvGrpSpPr>
      </xdr:nvGrpSpPr>
      <xdr:grpSpPr bwMode="auto">
        <a:xfrm>
          <a:off x="429152" y="4748395"/>
          <a:ext cx="141043" cy="119253"/>
          <a:chOff x="9153523" y="619125"/>
          <a:chExt cx="1809751" cy="1800226"/>
        </a:xfrm>
      </xdr:grpSpPr>
      <xdr:sp macro="" textlink="">
        <xdr:nvSpPr>
          <xdr:cNvPr id="17" name="Кольцо 16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8" name="Равнобедренный треугольник 17"/>
          <xdr:cNvSpPr/>
        </xdr:nvSpPr>
        <xdr:spPr>
          <a:xfrm rot="5400000">
            <a:off x="9915314" y="1325336"/>
            <a:ext cx="41543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 editAs="oneCell">
    <xdr:from>
      <xdr:col>1</xdr:col>
      <xdr:colOff>180975</xdr:colOff>
      <xdr:row>9</xdr:row>
      <xdr:rowOff>47625</xdr:rowOff>
    </xdr:from>
    <xdr:to>
      <xdr:col>3</xdr:col>
      <xdr:colOff>38100</xdr:colOff>
      <xdr:row>9</xdr:row>
      <xdr:rowOff>342900</xdr:rowOff>
    </xdr:to>
    <xdr:pic>
      <xdr:nvPicPr>
        <xdr:cNvPr id="7494" name="Рисунок 1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438150" y="292417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0</xdr:colOff>
      <xdr:row>6</xdr:row>
      <xdr:rowOff>95250</xdr:rowOff>
    </xdr:from>
    <xdr:to>
      <xdr:col>29</xdr:col>
      <xdr:colOff>361950</xdr:colOff>
      <xdr:row>6</xdr:row>
      <xdr:rowOff>360997</xdr:rowOff>
    </xdr:to>
    <xdr:sp macro="" textlink="">
      <xdr:nvSpPr>
        <xdr:cNvPr id="15" name="Стрелка вниз 14"/>
        <xdr:cNvSpPr/>
      </xdr:nvSpPr>
      <xdr:spPr bwMode="auto">
        <a:xfrm>
          <a:off x="6334125" y="27146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7</xdr:row>
      <xdr:rowOff>171450</xdr:rowOff>
    </xdr:from>
    <xdr:to>
      <xdr:col>29</xdr:col>
      <xdr:colOff>361950</xdr:colOff>
      <xdr:row>7</xdr:row>
      <xdr:rowOff>437197</xdr:rowOff>
    </xdr:to>
    <xdr:sp macro="" textlink="">
      <xdr:nvSpPr>
        <xdr:cNvPr id="16" name="Стрелка вниз 15"/>
        <xdr:cNvSpPr/>
      </xdr:nvSpPr>
      <xdr:spPr bwMode="auto">
        <a:xfrm>
          <a:off x="6334125" y="32861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9</xdr:row>
      <xdr:rowOff>47625</xdr:rowOff>
    </xdr:from>
    <xdr:to>
      <xdr:col>29</xdr:col>
      <xdr:colOff>371475</xdr:colOff>
      <xdr:row>9</xdr:row>
      <xdr:rowOff>313372</xdr:rowOff>
    </xdr:to>
    <xdr:sp macro="" textlink="">
      <xdr:nvSpPr>
        <xdr:cNvPr id="19" name="Стрелка вниз 18"/>
        <xdr:cNvSpPr/>
      </xdr:nvSpPr>
      <xdr:spPr bwMode="auto">
        <a:xfrm>
          <a:off x="6343650" y="41814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10</xdr:row>
      <xdr:rowOff>104775</xdr:rowOff>
    </xdr:from>
    <xdr:to>
      <xdr:col>29</xdr:col>
      <xdr:colOff>361950</xdr:colOff>
      <xdr:row>10</xdr:row>
      <xdr:rowOff>370522</xdr:rowOff>
    </xdr:to>
    <xdr:sp macro="" textlink="">
      <xdr:nvSpPr>
        <xdr:cNvPr id="20" name="Стрелка вниз 19"/>
        <xdr:cNvSpPr/>
      </xdr:nvSpPr>
      <xdr:spPr bwMode="auto">
        <a:xfrm>
          <a:off x="6334125" y="46196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12</xdr:row>
      <xdr:rowOff>95250</xdr:rowOff>
    </xdr:from>
    <xdr:to>
      <xdr:col>29</xdr:col>
      <xdr:colOff>361950</xdr:colOff>
      <xdr:row>12</xdr:row>
      <xdr:rowOff>360997</xdr:rowOff>
    </xdr:to>
    <xdr:sp macro="" textlink="">
      <xdr:nvSpPr>
        <xdr:cNvPr id="21" name="Стрелка вниз 20"/>
        <xdr:cNvSpPr/>
      </xdr:nvSpPr>
      <xdr:spPr bwMode="auto">
        <a:xfrm>
          <a:off x="6334125" y="54959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13</xdr:row>
      <xdr:rowOff>95250</xdr:rowOff>
    </xdr:from>
    <xdr:to>
      <xdr:col>29</xdr:col>
      <xdr:colOff>361950</xdr:colOff>
      <xdr:row>13</xdr:row>
      <xdr:rowOff>360997</xdr:rowOff>
    </xdr:to>
    <xdr:sp macro="" textlink="">
      <xdr:nvSpPr>
        <xdr:cNvPr id="22" name="Стрелка вниз 21"/>
        <xdr:cNvSpPr/>
      </xdr:nvSpPr>
      <xdr:spPr bwMode="auto">
        <a:xfrm>
          <a:off x="6334125" y="59912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0</xdr:colOff>
      <xdr:row>10</xdr:row>
      <xdr:rowOff>180975</xdr:rowOff>
    </xdr:from>
    <xdr:to>
      <xdr:col>2</xdr:col>
      <xdr:colOff>238125</xdr:colOff>
      <xdr:row>10</xdr:row>
      <xdr:rowOff>361950</xdr:rowOff>
    </xdr:to>
    <xdr:pic>
      <xdr:nvPicPr>
        <xdr:cNvPr id="7501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34385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171450</xdr:rowOff>
    </xdr:from>
    <xdr:to>
      <xdr:col>2</xdr:col>
      <xdr:colOff>238125</xdr:colOff>
      <xdr:row>12</xdr:row>
      <xdr:rowOff>352425</xdr:rowOff>
    </xdr:to>
    <xdr:pic>
      <xdr:nvPicPr>
        <xdr:cNvPr id="7502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43148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180975</xdr:rowOff>
    </xdr:from>
    <xdr:to>
      <xdr:col>2</xdr:col>
      <xdr:colOff>238125</xdr:colOff>
      <xdr:row>15</xdr:row>
      <xdr:rowOff>361950</xdr:rowOff>
    </xdr:to>
    <xdr:pic>
      <xdr:nvPicPr>
        <xdr:cNvPr id="7503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577215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18</xdr:row>
      <xdr:rowOff>200025</xdr:rowOff>
    </xdr:from>
    <xdr:to>
      <xdr:col>2</xdr:col>
      <xdr:colOff>238125</xdr:colOff>
      <xdr:row>18</xdr:row>
      <xdr:rowOff>381000</xdr:rowOff>
    </xdr:to>
    <xdr:pic>
      <xdr:nvPicPr>
        <xdr:cNvPr id="7504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715327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0</xdr:row>
      <xdr:rowOff>171450</xdr:rowOff>
    </xdr:from>
    <xdr:to>
      <xdr:col>24</xdr:col>
      <xdr:colOff>133350</xdr:colOff>
      <xdr:row>1</xdr:row>
      <xdr:rowOff>19050</xdr:rowOff>
    </xdr:to>
    <xdr:pic>
      <xdr:nvPicPr>
        <xdr:cNvPr id="750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295650" y="171450"/>
          <a:ext cx="1924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314325</xdr:rowOff>
    </xdr:from>
    <xdr:to>
      <xdr:col>2</xdr:col>
      <xdr:colOff>76200</xdr:colOff>
      <xdr:row>6</xdr:row>
      <xdr:rowOff>438150</xdr:rowOff>
    </xdr:to>
    <xdr:grpSp>
      <xdr:nvGrpSpPr>
        <xdr:cNvPr id="8601" name="Группа 9"/>
        <xdr:cNvGrpSpPr>
          <a:grpSpLocks/>
        </xdr:cNvGrpSpPr>
      </xdr:nvGrpSpPr>
      <xdr:grpSpPr bwMode="auto">
        <a:xfrm>
          <a:off x="509699" y="1557664"/>
          <a:ext cx="180673" cy="119253"/>
          <a:chOff x="9153523" y="619125"/>
          <a:chExt cx="1809751" cy="1800226"/>
        </a:xfrm>
      </xdr:grpSpPr>
      <xdr:sp macro="" textlink="">
        <xdr:nvSpPr>
          <xdr:cNvPr id="11" name="Кольцо 10"/>
          <xdr:cNvSpPr/>
        </xdr:nvSpPr>
        <xdr:spPr>
          <a:xfrm>
            <a:off x="-397941" y="2696309"/>
            <a:ext cx="1809751" cy="0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2" name="Равнобедренный треугольник 11"/>
          <xdr:cNvSpPr/>
        </xdr:nvSpPr>
        <xdr:spPr>
          <a:xfrm rot="5400000">
            <a:off x="557211" y="2545489"/>
            <a:ext cx="0" cy="301625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190500</xdr:colOff>
      <xdr:row>7</xdr:row>
      <xdr:rowOff>285750</xdr:rowOff>
    </xdr:from>
    <xdr:to>
      <xdr:col>2</xdr:col>
      <xdr:colOff>76200</xdr:colOff>
      <xdr:row>7</xdr:row>
      <xdr:rowOff>409575</xdr:rowOff>
    </xdr:to>
    <xdr:grpSp>
      <xdr:nvGrpSpPr>
        <xdr:cNvPr id="8602" name="Группа 12"/>
        <xdr:cNvGrpSpPr>
          <a:grpSpLocks/>
        </xdr:cNvGrpSpPr>
      </xdr:nvGrpSpPr>
      <xdr:grpSpPr bwMode="auto">
        <a:xfrm>
          <a:off x="509699" y="1991544"/>
          <a:ext cx="180673" cy="120777"/>
          <a:chOff x="9153523" y="619125"/>
          <a:chExt cx="1809751" cy="1800226"/>
        </a:xfrm>
      </xdr:grpSpPr>
      <xdr:sp macro="" textlink="">
        <xdr:nvSpPr>
          <xdr:cNvPr id="14" name="Кольцо 13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5" name="Равнобедренный треугольник 14"/>
          <xdr:cNvSpPr/>
        </xdr:nvSpPr>
        <xdr:spPr>
          <a:xfrm rot="5400000">
            <a:off x="9951217" y="1318162"/>
            <a:ext cx="415437" cy="402167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190500</xdr:colOff>
      <xdr:row>6</xdr:row>
      <xdr:rowOff>285750</xdr:rowOff>
    </xdr:from>
    <xdr:to>
      <xdr:col>2</xdr:col>
      <xdr:colOff>76200</xdr:colOff>
      <xdr:row>6</xdr:row>
      <xdr:rowOff>409575</xdr:rowOff>
    </xdr:to>
    <xdr:grpSp>
      <xdr:nvGrpSpPr>
        <xdr:cNvPr id="8603" name="Группа 12"/>
        <xdr:cNvGrpSpPr>
          <a:grpSpLocks/>
        </xdr:cNvGrpSpPr>
      </xdr:nvGrpSpPr>
      <xdr:grpSpPr bwMode="auto">
        <a:xfrm>
          <a:off x="509699" y="1529089"/>
          <a:ext cx="180673" cy="120777"/>
          <a:chOff x="9153523" y="619125"/>
          <a:chExt cx="1809751" cy="1800226"/>
        </a:xfrm>
      </xdr:grpSpPr>
      <xdr:sp macro="" textlink="">
        <xdr:nvSpPr>
          <xdr:cNvPr id="17" name="Кольцо 16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8" name="Равнобедренный треугольник 17"/>
          <xdr:cNvSpPr/>
        </xdr:nvSpPr>
        <xdr:spPr>
          <a:xfrm rot="5400000">
            <a:off x="9951217" y="1318162"/>
            <a:ext cx="415437" cy="402167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29</xdr:col>
      <xdr:colOff>0</xdr:colOff>
      <xdr:row>6</xdr:row>
      <xdr:rowOff>85725</xdr:rowOff>
    </xdr:from>
    <xdr:to>
      <xdr:col>29</xdr:col>
      <xdr:colOff>381000</xdr:colOff>
      <xdr:row>6</xdr:row>
      <xdr:rowOff>351472</xdr:rowOff>
    </xdr:to>
    <xdr:sp macro="" textlink="">
      <xdr:nvSpPr>
        <xdr:cNvPr id="19" name="Стрелка вниз 18"/>
        <xdr:cNvSpPr/>
      </xdr:nvSpPr>
      <xdr:spPr bwMode="auto">
        <a:xfrm>
          <a:off x="6581775" y="25527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7</xdr:row>
      <xdr:rowOff>57150</xdr:rowOff>
    </xdr:from>
    <xdr:to>
      <xdr:col>29</xdr:col>
      <xdr:colOff>390525</xdr:colOff>
      <xdr:row>7</xdr:row>
      <xdr:rowOff>322897</xdr:rowOff>
    </xdr:to>
    <xdr:sp macro="" textlink="">
      <xdr:nvSpPr>
        <xdr:cNvPr id="20" name="Стрелка вниз 19"/>
        <xdr:cNvSpPr/>
      </xdr:nvSpPr>
      <xdr:spPr bwMode="auto">
        <a:xfrm>
          <a:off x="6591300" y="30003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8</xdr:row>
      <xdr:rowOff>85725</xdr:rowOff>
    </xdr:from>
    <xdr:to>
      <xdr:col>29</xdr:col>
      <xdr:colOff>371475</xdr:colOff>
      <xdr:row>8</xdr:row>
      <xdr:rowOff>351472</xdr:rowOff>
    </xdr:to>
    <xdr:sp macro="" textlink="">
      <xdr:nvSpPr>
        <xdr:cNvPr id="21" name="Стрелка вниз 20"/>
        <xdr:cNvSpPr/>
      </xdr:nvSpPr>
      <xdr:spPr bwMode="auto">
        <a:xfrm>
          <a:off x="6572250" y="34671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25</xdr:row>
      <xdr:rowOff>9525</xdr:rowOff>
    </xdr:from>
    <xdr:to>
      <xdr:col>29</xdr:col>
      <xdr:colOff>390525</xdr:colOff>
      <xdr:row>25</xdr:row>
      <xdr:rowOff>275272</xdr:rowOff>
    </xdr:to>
    <xdr:sp macro="" textlink="">
      <xdr:nvSpPr>
        <xdr:cNvPr id="23" name="Стрелка вниз 22"/>
        <xdr:cNvSpPr/>
      </xdr:nvSpPr>
      <xdr:spPr bwMode="auto">
        <a:xfrm>
          <a:off x="6591300" y="70580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26</xdr:row>
      <xdr:rowOff>38100</xdr:rowOff>
    </xdr:from>
    <xdr:to>
      <xdr:col>29</xdr:col>
      <xdr:colOff>390525</xdr:colOff>
      <xdr:row>26</xdr:row>
      <xdr:rowOff>303847</xdr:rowOff>
    </xdr:to>
    <xdr:sp macro="" textlink="">
      <xdr:nvSpPr>
        <xdr:cNvPr id="24" name="Стрелка вниз 23"/>
        <xdr:cNvSpPr/>
      </xdr:nvSpPr>
      <xdr:spPr bwMode="auto">
        <a:xfrm>
          <a:off x="6591300" y="73818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14</xdr:row>
      <xdr:rowOff>28575</xdr:rowOff>
    </xdr:from>
    <xdr:to>
      <xdr:col>29</xdr:col>
      <xdr:colOff>371475</xdr:colOff>
      <xdr:row>15</xdr:row>
      <xdr:rowOff>46672</xdr:rowOff>
    </xdr:to>
    <xdr:sp macro="" textlink="">
      <xdr:nvSpPr>
        <xdr:cNvPr id="25" name="Стрелка вниз 24"/>
        <xdr:cNvSpPr/>
      </xdr:nvSpPr>
      <xdr:spPr bwMode="auto">
        <a:xfrm>
          <a:off x="6572250" y="36957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9525</xdr:colOff>
      <xdr:row>9</xdr:row>
      <xdr:rowOff>219075</xdr:rowOff>
    </xdr:from>
    <xdr:to>
      <xdr:col>2</xdr:col>
      <xdr:colOff>304800</xdr:colOff>
      <xdr:row>10</xdr:row>
      <xdr:rowOff>9525</xdr:rowOff>
    </xdr:to>
    <xdr:pic>
      <xdr:nvPicPr>
        <xdr:cNvPr id="8610" name="Рисунок 1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590550" y="291465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11</xdr:row>
      <xdr:rowOff>247650</xdr:rowOff>
    </xdr:from>
    <xdr:to>
      <xdr:col>2</xdr:col>
      <xdr:colOff>304800</xdr:colOff>
      <xdr:row>12</xdr:row>
      <xdr:rowOff>9525</xdr:rowOff>
    </xdr:to>
    <xdr:pic>
      <xdr:nvPicPr>
        <xdr:cNvPr id="8611" name="Рисунок 1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590550" y="3819525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25</xdr:row>
      <xdr:rowOff>76200</xdr:rowOff>
    </xdr:from>
    <xdr:to>
      <xdr:col>2</xdr:col>
      <xdr:colOff>419100</xdr:colOff>
      <xdr:row>25</xdr:row>
      <xdr:rowOff>257175</xdr:rowOff>
    </xdr:to>
    <xdr:pic>
      <xdr:nvPicPr>
        <xdr:cNvPr id="8612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773430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180975</xdr:colOff>
      <xdr:row>26</xdr:row>
      <xdr:rowOff>85725</xdr:rowOff>
    </xdr:from>
    <xdr:to>
      <xdr:col>2</xdr:col>
      <xdr:colOff>419100</xdr:colOff>
      <xdr:row>26</xdr:row>
      <xdr:rowOff>266700</xdr:rowOff>
    </xdr:to>
    <xdr:pic>
      <xdr:nvPicPr>
        <xdr:cNvPr id="8613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803910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13</xdr:row>
      <xdr:rowOff>47625</xdr:rowOff>
    </xdr:from>
    <xdr:to>
      <xdr:col>3</xdr:col>
      <xdr:colOff>9525</xdr:colOff>
      <xdr:row>13</xdr:row>
      <xdr:rowOff>228600</xdr:rowOff>
    </xdr:to>
    <xdr:pic>
      <xdr:nvPicPr>
        <xdr:cNvPr id="8614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1525" y="452437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32</xdr:row>
      <xdr:rowOff>76200</xdr:rowOff>
    </xdr:from>
    <xdr:to>
      <xdr:col>3</xdr:col>
      <xdr:colOff>9525</xdr:colOff>
      <xdr:row>32</xdr:row>
      <xdr:rowOff>257175</xdr:rowOff>
    </xdr:to>
    <xdr:pic>
      <xdr:nvPicPr>
        <xdr:cNvPr id="8615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1525" y="916305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171450</xdr:colOff>
      <xdr:row>23</xdr:row>
      <xdr:rowOff>57150</xdr:rowOff>
    </xdr:from>
    <xdr:to>
      <xdr:col>2</xdr:col>
      <xdr:colOff>409575</xdr:colOff>
      <xdr:row>23</xdr:row>
      <xdr:rowOff>238125</xdr:rowOff>
    </xdr:to>
    <xdr:pic>
      <xdr:nvPicPr>
        <xdr:cNvPr id="8616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732472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180975</xdr:colOff>
      <xdr:row>0</xdr:row>
      <xdr:rowOff>104775</xdr:rowOff>
    </xdr:from>
    <xdr:to>
      <xdr:col>24</xdr:col>
      <xdr:colOff>28575</xdr:colOff>
      <xdr:row>1</xdr:row>
      <xdr:rowOff>9525</xdr:rowOff>
    </xdr:to>
    <xdr:pic>
      <xdr:nvPicPr>
        <xdr:cNvPr id="861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29025" y="104775"/>
          <a:ext cx="19050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10</xdr:row>
      <xdr:rowOff>0</xdr:rowOff>
    </xdr:from>
    <xdr:to>
      <xdr:col>1</xdr:col>
      <xdr:colOff>333375</xdr:colOff>
      <xdr:row>11</xdr:row>
      <xdr:rowOff>47625</xdr:rowOff>
    </xdr:to>
    <xdr:grpSp>
      <xdr:nvGrpSpPr>
        <xdr:cNvPr id="1365" name="Группа 8"/>
        <xdr:cNvGrpSpPr>
          <a:grpSpLocks/>
        </xdr:cNvGrpSpPr>
      </xdr:nvGrpSpPr>
      <xdr:grpSpPr bwMode="auto">
        <a:xfrm>
          <a:off x="450889" y="1866900"/>
          <a:ext cx="139446" cy="193531"/>
          <a:chOff x="9153523" y="619125"/>
          <a:chExt cx="1809751" cy="1800226"/>
        </a:xfrm>
      </xdr:grpSpPr>
      <xdr:sp macro="" textlink="">
        <xdr:nvSpPr>
          <xdr:cNvPr id="10" name="Кольцо 9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1" name="Равнобедренный треугольник 10"/>
          <xdr:cNvSpPr/>
        </xdr:nvSpPr>
        <xdr:spPr>
          <a:xfrm rot="5400000">
            <a:off x="9908720" y="1325336"/>
            <a:ext cx="428625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200025</xdr:colOff>
      <xdr:row>15</xdr:row>
      <xdr:rowOff>76200</xdr:rowOff>
    </xdr:from>
    <xdr:to>
      <xdr:col>1</xdr:col>
      <xdr:colOff>333375</xdr:colOff>
      <xdr:row>17</xdr:row>
      <xdr:rowOff>47625</xdr:rowOff>
    </xdr:to>
    <xdr:grpSp>
      <xdr:nvGrpSpPr>
        <xdr:cNvPr id="1366" name="Группа 8"/>
        <xdr:cNvGrpSpPr>
          <a:grpSpLocks/>
        </xdr:cNvGrpSpPr>
      </xdr:nvGrpSpPr>
      <xdr:grpSpPr bwMode="auto">
        <a:xfrm>
          <a:off x="450889" y="2602661"/>
          <a:ext cx="139446" cy="267810"/>
          <a:chOff x="9153523" y="619125"/>
          <a:chExt cx="1809751" cy="1800226"/>
        </a:xfrm>
      </xdr:grpSpPr>
      <xdr:sp macro="" textlink="">
        <xdr:nvSpPr>
          <xdr:cNvPr id="13" name="Кольцо 12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4" name="Равнобедренный треугольник 13"/>
          <xdr:cNvSpPr/>
        </xdr:nvSpPr>
        <xdr:spPr>
          <a:xfrm rot="5400000">
            <a:off x="9905764" y="1325336"/>
            <a:ext cx="43453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1</xdr:col>
      <xdr:colOff>200025</xdr:colOff>
      <xdr:row>15</xdr:row>
      <xdr:rowOff>76200</xdr:rowOff>
    </xdr:from>
    <xdr:to>
      <xdr:col>1</xdr:col>
      <xdr:colOff>333375</xdr:colOff>
      <xdr:row>17</xdr:row>
      <xdr:rowOff>47625</xdr:rowOff>
    </xdr:to>
    <xdr:grpSp>
      <xdr:nvGrpSpPr>
        <xdr:cNvPr id="1367" name="Группа 8"/>
        <xdr:cNvGrpSpPr>
          <a:grpSpLocks/>
        </xdr:cNvGrpSpPr>
      </xdr:nvGrpSpPr>
      <xdr:grpSpPr bwMode="auto">
        <a:xfrm>
          <a:off x="450889" y="2602661"/>
          <a:ext cx="139446" cy="267810"/>
          <a:chOff x="9153523" y="619125"/>
          <a:chExt cx="1809751" cy="1800226"/>
        </a:xfrm>
      </xdr:grpSpPr>
      <xdr:sp macro="" textlink="">
        <xdr:nvSpPr>
          <xdr:cNvPr id="16" name="Кольцо 15"/>
          <xdr:cNvSpPr/>
        </xdr:nvSpPr>
        <xdr:spPr>
          <a:xfrm>
            <a:off x="9153523" y="619125"/>
            <a:ext cx="1809751" cy="1800226"/>
          </a:xfrm>
          <a:prstGeom prst="donut">
            <a:avLst>
              <a:gd name="adj" fmla="val 0"/>
            </a:avLst>
          </a:prstGeom>
          <a:solidFill>
            <a:srgbClr val="002060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  <xdr:sp macro="" textlink="">
        <xdr:nvSpPr>
          <xdr:cNvPr id="17" name="Равнобедренный треугольник 16"/>
          <xdr:cNvSpPr/>
        </xdr:nvSpPr>
        <xdr:spPr>
          <a:xfrm rot="5400000">
            <a:off x="9905764" y="1325336"/>
            <a:ext cx="434537" cy="387804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ru-RU"/>
          </a:p>
        </xdr:txBody>
      </xdr:sp>
    </xdr:grpSp>
    <xdr:clientData/>
  </xdr:twoCellAnchor>
  <xdr:twoCellAnchor>
    <xdr:from>
      <xdr:col>29</xdr:col>
      <xdr:colOff>0</xdr:colOff>
      <xdr:row>9</xdr:row>
      <xdr:rowOff>19050</xdr:rowOff>
    </xdr:from>
    <xdr:to>
      <xdr:col>29</xdr:col>
      <xdr:colOff>381000</xdr:colOff>
      <xdr:row>10</xdr:row>
      <xdr:rowOff>132397</xdr:rowOff>
    </xdr:to>
    <xdr:sp macro="" textlink="">
      <xdr:nvSpPr>
        <xdr:cNvPr id="18" name="Стрелка вниз 17"/>
        <xdr:cNvSpPr/>
      </xdr:nvSpPr>
      <xdr:spPr bwMode="auto">
        <a:xfrm>
          <a:off x="6477000" y="314325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14</xdr:row>
      <xdr:rowOff>76200</xdr:rowOff>
    </xdr:from>
    <xdr:to>
      <xdr:col>29</xdr:col>
      <xdr:colOff>381000</xdr:colOff>
      <xdr:row>16</xdr:row>
      <xdr:rowOff>37147</xdr:rowOff>
    </xdr:to>
    <xdr:sp macro="" textlink="">
      <xdr:nvSpPr>
        <xdr:cNvPr id="19" name="Стрелка вниз 18"/>
        <xdr:cNvSpPr/>
      </xdr:nvSpPr>
      <xdr:spPr bwMode="auto">
        <a:xfrm>
          <a:off x="6477000" y="38862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19</xdr:row>
      <xdr:rowOff>133350</xdr:rowOff>
    </xdr:from>
    <xdr:to>
      <xdr:col>29</xdr:col>
      <xdr:colOff>390525</xdr:colOff>
      <xdr:row>21</xdr:row>
      <xdr:rowOff>94297</xdr:rowOff>
    </xdr:to>
    <xdr:sp macro="" textlink="">
      <xdr:nvSpPr>
        <xdr:cNvPr id="20" name="Стрелка вниз 19"/>
        <xdr:cNvSpPr/>
      </xdr:nvSpPr>
      <xdr:spPr bwMode="auto">
        <a:xfrm>
          <a:off x="6486525" y="46386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25</xdr:row>
      <xdr:rowOff>19050</xdr:rowOff>
    </xdr:from>
    <xdr:to>
      <xdr:col>29</xdr:col>
      <xdr:colOff>390525</xdr:colOff>
      <xdr:row>26</xdr:row>
      <xdr:rowOff>132397</xdr:rowOff>
    </xdr:to>
    <xdr:sp macro="" textlink="">
      <xdr:nvSpPr>
        <xdr:cNvPr id="21" name="Стрелка вниз 20"/>
        <xdr:cNvSpPr/>
      </xdr:nvSpPr>
      <xdr:spPr bwMode="auto">
        <a:xfrm>
          <a:off x="6486525" y="5372100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30</xdr:row>
      <xdr:rowOff>19050</xdr:rowOff>
    </xdr:from>
    <xdr:to>
      <xdr:col>29</xdr:col>
      <xdr:colOff>381000</xdr:colOff>
      <xdr:row>31</xdr:row>
      <xdr:rowOff>132397</xdr:rowOff>
    </xdr:to>
    <xdr:sp macro="" textlink="">
      <xdr:nvSpPr>
        <xdr:cNvPr id="22" name="Стрелка вниз 21"/>
        <xdr:cNvSpPr/>
      </xdr:nvSpPr>
      <xdr:spPr bwMode="auto">
        <a:xfrm>
          <a:off x="6477000" y="60674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34</xdr:row>
      <xdr:rowOff>142875</xdr:rowOff>
    </xdr:from>
    <xdr:to>
      <xdr:col>29</xdr:col>
      <xdr:colOff>381000</xdr:colOff>
      <xdr:row>36</xdr:row>
      <xdr:rowOff>103822</xdr:rowOff>
    </xdr:to>
    <xdr:sp macro="" textlink="">
      <xdr:nvSpPr>
        <xdr:cNvPr id="23" name="Стрелка вниз 22"/>
        <xdr:cNvSpPr/>
      </xdr:nvSpPr>
      <xdr:spPr bwMode="auto">
        <a:xfrm>
          <a:off x="6477000" y="673417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0</xdr:colOff>
      <xdr:row>40</xdr:row>
      <xdr:rowOff>95250</xdr:rowOff>
    </xdr:from>
    <xdr:to>
      <xdr:col>29</xdr:col>
      <xdr:colOff>400050</xdr:colOff>
      <xdr:row>42</xdr:row>
      <xdr:rowOff>94297</xdr:rowOff>
    </xdr:to>
    <xdr:sp macro="" textlink="">
      <xdr:nvSpPr>
        <xdr:cNvPr id="24" name="Стрелка вниз 23"/>
        <xdr:cNvSpPr/>
      </xdr:nvSpPr>
      <xdr:spPr bwMode="auto">
        <a:xfrm>
          <a:off x="6496050" y="7515225"/>
          <a:ext cx="428625" cy="265747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>
              <a:solidFill>
                <a:srgbClr val="002060"/>
              </a:solidFill>
            </a:rPr>
            <a:t>%</a:t>
          </a:r>
          <a:endParaRPr lang="ru-RU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190500</xdr:colOff>
      <xdr:row>10</xdr:row>
      <xdr:rowOff>123825</xdr:rowOff>
    </xdr:from>
    <xdr:to>
      <xdr:col>10</xdr:col>
      <xdr:colOff>209550</xdr:colOff>
      <xdr:row>12</xdr:row>
      <xdr:rowOff>0</xdr:rowOff>
    </xdr:to>
    <xdr:pic>
      <xdr:nvPicPr>
        <xdr:cNvPr id="1375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2057400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190500</xdr:colOff>
      <xdr:row>16</xdr:row>
      <xdr:rowOff>114300</xdr:rowOff>
    </xdr:from>
    <xdr:to>
      <xdr:col>10</xdr:col>
      <xdr:colOff>209550</xdr:colOff>
      <xdr:row>17</xdr:row>
      <xdr:rowOff>142875</xdr:rowOff>
    </xdr:to>
    <xdr:pic>
      <xdr:nvPicPr>
        <xdr:cNvPr id="1376" name="Picture 10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2886075"/>
          <a:ext cx="2381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19050</xdr:colOff>
      <xdr:row>0</xdr:row>
      <xdr:rowOff>190500</xdr:rowOff>
    </xdr:from>
    <xdr:to>
      <xdr:col>26</xdr:col>
      <xdr:colOff>180975</xdr:colOff>
      <xdr:row>1</xdr:row>
      <xdr:rowOff>38100</xdr:rowOff>
    </xdr:to>
    <xdr:pic>
      <xdr:nvPicPr>
        <xdr:cNvPr id="137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190500"/>
          <a:ext cx="19240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19</xdr:row>
      <xdr:rowOff>38100</xdr:rowOff>
    </xdr:from>
    <xdr:to>
      <xdr:col>0</xdr:col>
      <xdr:colOff>561975</xdr:colOff>
      <xdr:row>20</xdr:row>
      <xdr:rowOff>152400</xdr:rowOff>
    </xdr:to>
    <xdr:pic>
      <xdr:nvPicPr>
        <xdr:cNvPr id="9404" name="Рисунок 12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266700" y="377190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</xdr:row>
      <xdr:rowOff>19050</xdr:rowOff>
    </xdr:from>
    <xdr:to>
      <xdr:col>0</xdr:col>
      <xdr:colOff>561975</xdr:colOff>
      <xdr:row>22</xdr:row>
      <xdr:rowOff>133350</xdr:rowOff>
    </xdr:to>
    <xdr:pic>
      <xdr:nvPicPr>
        <xdr:cNvPr id="9405" name="Рисунок 13" descr="C:\Documents and Settings\astafieva.NICE\Рабочий стол\1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547795">
          <a:off x="266700" y="4114800"/>
          <a:ext cx="295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5</xdr:col>
      <xdr:colOff>257175</xdr:colOff>
      <xdr:row>24</xdr:row>
      <xdr:rowOff>161926</xdr:rowOff>
    </xdr:to>
    <xdr:sp macro="" textlink="">
      <xdr:nvSpPr>
        <xdr:cNvPr id="15" name="Стрелка вниз 14"/>
        <xdr:cNvSpPr/>
      </xdr:nvSpPr>
      <xdr:spPr bwMode="auto">
        <a:xfrm>
          <a:off x="7267575" y="4638675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25</xdr:row>
      <xdr:rowOff>9525</xdr:rowOff>
    </xdr:from>
    <xdr:to>
      <xdr:col>5</xdr:col>
      <xdr:colOff>257175</xdr:colOff>
      <xdr:row>25</xdr:row>
      <xdr:rowOff>171451</xdr:rowOff>
    </xdr:to>
    <xdr:sp macro="" textlink="">
      <xdr:nvSpPr>
        <xdr:cNvPr id="16" name="Стрелка вниз 15"/>
        <xdr:cNvSpPr/>
      </xdr:nvSpPr>
      <xdr:spPr bwMode="auto">
        <a:xfrm>
          <a:off x="7267575" y="4829175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26</xdr:row>
      <xdr:rowOff>19050</xdr:rowOff>
    </xdr:from>
    <xdr:to>
      <xdr:col>5</xdr:col>
      <xdr:colOff>266700</xdr:colOff>
      <xdr:row>27</xdr:row>
      <xdr:rowOff>1</xdr:rowOff>
    </xdr:to>
    <xdr:sp macro="" textlink="">
      <xdr:nvSpPr>
        <xdr:cNvPr id="17" name="Стрелка вниз 16"/>
        <xdr:cNvSpPr/>
      </xdr:nvSpPr>
      <xdr:spPr bwMode="auto">
        <a:xfrm>
          <a:off x="7277100" y="5019675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27</xdr:row>
      <xdr:rowOff>28575</xdr:rowOff>
    </xdr:from>
    <xdr:to>
      <xdr:col>5</xdr:col>
      <xdr:colOff>266700</xdr:colOff>
      <xdr:row>28</xdr:row>
      <xdr:rowOff>9526</xdr:rowOff>
    </xdr:to>
    <xdr:sp macro="" textlink="">
      <xdr:nvSpPr>
        <xdr:cNvPr id="18" name="Стрелка вниз 17"/>
        <xdr:cNvSpPr/>
      </xdr:nvSpPr>
      <xdr:spPr bwMode="auto">
        <a:xfrm>
          <a:off x="7277100" y="5210175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13</xdr:row>
      <xdr:rowOff>19050</xdr:rowOff>
    </xdr:from>
    <xdr:to>
      <xdr:col>5</xdr:col>
      <xdr:colOff>247650</xdr:colOff>
      <xdr:row>14</xdr:row>
      <xdr:rowOff>1</xdr:rowOff>
    </xdr:to>
    <xdr:sp macro="" textlink="">
      <xdr:nvSpPr>
        <xdr:cNvPr id="19" name="Стрелка вниз 18"/>
        <xdr:cNvSpPr/>
      </xdr:nvSpPr>
      <xdr:spPr bwMode="auto">
        <a:xfrm>
          <a:off x="7258050" y="2667000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14</xdr:row>
      <xdr:rowOff>28575</xdr:rowOff>
    </xdr:from>
    <xdr:to>
      <xdr:col>5</xdr:col>
      <xdr:colOff>257175</xdr:colOff>
      <xdr:row>15</xdr:row>
      <xdr:rowOff>9526</xdr:rowOff>
    </xdr:to>
    <xdr:sp macro="" textlink="">
      <xdr:nvSpPr>
        <xdr:cNvPr id="20" name="Стрелка вниз 19"/>
        <xdr:cNvSpPr/>
      </xdr:nvSpPr>
      <xdr:spPr bwMode="auto">
        <a:xfrm>
          <a:off x="7267575" y="2857500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0</xdr:colOff>
      <xdr:row>15</xdr:row>
      <xdr:rowOff>38100</xdr:rowOff>
    </xdr:from>
    <xdr:to>
      <xdr:col>5</xdr:col>
      <xdr:colOff>247650</xdr:colOff>
      <xdr:row>16</xdr:row>
      <xdr:rowOff>19051</xdr:rowOff>
    </xdr:to>
    <xdr:sp macro="" textlink="">
      <xdr:nvSpPr>
        <xdr:cNvPr id="21" name="Стрелка вниз 20"/>
        <xdr:cNvSpPr/>
      </xdr:nvSpPr>
      <xdr:spPr bwMode="auto">
        <a:xfrm>
          <a:off x="7258050" y="3048000"/>
          <a:ext cx="276225" cy="161926"/>
        </a:xfrm>
        <a:prstGeom prst="downArrow">
          <a:avLst/>
        </a:prstGeom>
        <a:solidFill>
          <a:srgbClr val="00B050"/>
        </a:solidFill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800" b="1">
              <a:solidFill>
                <a:srgbClr val="002060"/>
              </a:solidFill>
            </a:rPr>
            <a:t>%</a:t>
          </a:r>
          <a:endParaRPr lang="ru-RU" sz="8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3571875</xdr:colOff>
      <xdr:row>0</xdr:row>
      <xdr:rowOff>114300</xdr:rowOff>
    </xdr:from>
    <xdr:to>
      <xdr:col>2</xdr:col>
      <xdr:colOff>5210175</xdr:colOff>
      <xdr:row>1</xdr:row>
      <xdr:rowOff>28575</xdr:rowOff>
    </xdr:to>
    <xdr:pic>
      <xdr:nvPicPr>
        <xdr:cNvPr id="941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48175" y="114300"/>
          <a:ext cx="1638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0</xdr:row>
      <xdr:rowOff>19050</xdr:rowOff>
    </xdr:from>
    <xdr:to>
      <xdr:col>23</xdr:col>
      <xdr:colOff>209550</xdr:colOff>
      <xdr:row>0</xdr:row>
      <xdr:rowOff>476250</xdr:rowOff>
    </xdr:to>
    <xdr:pic>
      <xdr:nvPicPr>
        <xdr:cNvPr id="2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7100" y="19050"/>
          <a:ext cx="16668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E41"/>
  <sheetViews>
    <sheetView showGridLines="0" view="pageBreakPreview" zoomScale="75" zoomScaleSheetLayoutView="75" workbookViewId="0">
      <selection activeCell="AE8" sqref="AE8"/>
    </sheetView>
  </sheetViews>
  <sheetFormatPr defaultRowHeight="12.75"/>
  <cols>
    <col min="1" max="3" width="3.140625" customWidth="1"/>
    <col min="4" max="4" width="2" customWidth="1"/>
    <col min="5" max="5" width="4.5703125" customWidth="1"/>
    <col min="6" max="29" width="3.140625" customWidth="1"/>
  </cols>
  <sheetData>
    <row r="1" spans="1:31" ht="54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33"/>
      <c r="AE1" s="33"/>
    </row>
    <row r="2" spans="1:31" s="33" customFormat="1" ht="21.7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</row>
    <row r="3" spans="1:31" s="33" customFormat="1" ht="15.75" customHeigh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31" ht="17.25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</row>
    <row r="5" spans="1:31" s="41" customFormat="1" ht="12.75" customHeight="1">
      <c r="A5" s="118" t="s">
        <v>667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1" t="s">
        <v>548</v>
      </c>
      <c r="X5" s="122"/>
      <c r="Y5" s="122"/>
      <c r="Z5" s="122"/>
      <c r="AA5" s="122"/>
      <c r="AB5" s="122"/>
      <c r="AC5" s="122"/>
    </row>
    <row r="6" spans="1:31" s="33" customFormat="1" ht="12.75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3"/>
      <c r="X6" s="123"/>
      <c r="Y6" s="123"/>
      <c r="Z6" s="123"/>
      <c r="AA6" s="123"/>
      <c r="AB6" s="123"/>
      <c r="AC6" s="123"/>
    </row>
    <row r="7" spans="1:31" s="33" customFormat="1" ht="15.75" customHeight="1">
      <c r="A7" s="124" t="s">
        <v>340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</row>
    <row r="8" spans="1:31" ht="15" customHeight="1">
      <c r="A8" s="40"/>
      <c r="B8" s="39"/>
      <c r="C8" s="39"/>
      <c r="D8" s="39"/>
      <c r="E8" s="39"/>
      <c r="F8" s="3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7"/>
    </row>
    <row r="9" spans="1:31" ht="18.75" customHeight="1">
      <c r="A9" s="116" t="s">
        <v>341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31" s="33" customFormat="1" ht="18.75" customHeight="1">
      <c r="A10" s="116" t="s">
        <v>346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</row>
    <row r="11" spans="1:31" s="33" customFormat="1" ht="1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pans="1:31" ht="18.75" customHeight="1">
      <c r="A12" s="116" t="s">
        <v>342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</row>
    <row r="13" spans="1:31" ht="18.75" customHeight="1">
      <c r="A13" s="117" t="s">
        <v>412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45"/>
      <c r="T13" s="45"/>
      <c r="U13" s="45"/>
      <c r="V13" s="45"/>
      <c r="W13" s="45"/>
      <c r="Y13" s="46"/>
      <c r="Z13" s="46"/>
      <c r="AA13" s="46"/>
      <c r="AB13" s="46"/>
      <c r="AC13" s="46"/>
    </row>
    <row r="14" spans="1:31" ht="1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6"/>
      <c r="Y14" s="46"/>
      <c r="Z14" s="46"/>
      <c r="AA14" s="46"/>
      <c r="AB14" s="46"/>
      <c r="AC14" s="46"/>
    </row>
    <row r="15" spans="1:31" ht="18.75" customHeight="1">
      <c r="A15" s="116" t="s">
        <v>343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45"/>
      <c r="T15" s="45"/>
      <c r="U15" s="45"/>
      <c r="V15" s="45"/>
      <c r="W15" s="45"/>
      <c r="X15" s="125" t="s">
        <v>380</v>
      </c>
      <c r="Y15" s="125"/>
      <c r="Z15" s="125"/>
      <c r="AA15" s="125"/>
      <c r="AB15" s="125"/>
      <c r="AC15" s="125"/>
    </row>
    <row r="16" spans="1:3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45"/>
      <c r="T16" s="45"/>
      <c r="U16" s="45"/>
      <c r="V16" s="45"/>
      <c r="W16" s="45"/>
      <c r="X16" s="125"/>
      <c r="Y16" s="125"/>
      <c r="Z16" s="125"/>
      <c r="AA16" s="125"/>
      <c r="AB16" s="125"/>
      <c r="AC16" s="125"/>
    </row>
    <row r="17" spans="1:29" ht="18.75" customHeight="1">
      <c r="A17" s="116" t="s">
        <v>344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45"/>
      <c r="T17" s="45"/>
      <c r="U17" s="45"/>
      <c r="V17" s="45"/>
      <c r="W17" s="45"/>
      <c r="X17" s="125"/>
      <c r="Y17" s="125"/>
      <c r="Z17" s="125"/>
      <c r="AA17" s="125"/>
      <c r="AB17" s="125"/>
      <c r="AC17" s="125"/>
    </row>
    <row r="18" spans="1:29" ht="1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125"/>
      <c r="Y18" s="125"/>
      <c r="Z18" s="125"/>
      <c r="AA18" s="125"/>
      <c r="AB18" s="125"/>
      <c r="AC18" s="125"/>
    </row>
    <row r="19" spans="1:29" ht="18.75" customHeight="1">
      <c r="A19" s="116" t="s">
        <v>345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45"/>
      <c r="U19" s="45"/>
      <c r="V19" s="45"/>
      <c r="W19" s="45"/>
      <c r="X19" s="125"/>
      <c r="Y19" s="125"/>
      <c r="Z19" s="125"/>
      <c r="AA19" s="125"/>
      <c r="AB19" s="125"/>
      <c r="AC19" s="125"/>
    </row>
    <row r="20" spans="1:29" ht="18.75" customHeight="1">
      <c r="A20" s="116" t="s">
        <v>347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</row>
    <row r="21" spans="1:29" s="33" customFormat="1" ht="15.75" customHeight="1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</row>
    <row r="22" spans="1:29">
      <c r="A22" s="42"/>
      <c r="B22" s="42"/>
      <c r="C22" s="42"/>
      <c r="D22" s="57"/>
      <c r="E22" s="57"/>
      <c r="F22" s="57"/>
      <c r="G22" s="57"/>
      <c r="H22" s="57"/>
      <c r="I22" s="57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 spans="1:29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</row>
    <row r="24" spans="1:29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</row>
    <row r="25" spans="1:29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1:29">
      <c r="A26" s="36"/>
      <c r="B26" s="36"/>
      <c r="C26" s="36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ht="11.2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ht="11.25" customHeight="1">
      <c r="A29" s="113"/>
      <c r="B29" s="113"/>
      <c r="C29" s="113"/>
      <c r="D29" s="114"/>
      <c r="E29" s="114"/>
      <c r="F29" s="114"/>
      <c r="G29" s="114"/>
      <c r="H29" s="114"/>
      <c r="I29" s="114"/>
      <c r="J29" s="114"/>
      <c r="K29" s="114"/>
      <c r="L29" s="115"/>
      <c r="M29" s="115"/>
      <c r="N29" s="115"/>
      <c r="O29" s="115"/>
      <c r="P29" s="115"/>
      <c r="Q29" s="115"/>
      <c r="R29" s="11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ht="11.25" customHeight="1">
      <c r="A30" s="113"/>
      <c r="B30" s="113"/>
      <c r="C30" s="113"/>
      <c r="D30" s="114"/>
      <c r="E30" s="114"/>
      <c r="F30" s="114"/>
      <c r="G30" s="114"/>
      <c r="H30" s="114"/>
      <c r="I30" s="114"/>
      <c r="J30" s="114"/>
      <c r="K30" s="114"/>
      <c r="L30" s="115"/>
      <c r="M30" s="115"/>
      <c r="N30" s="115"/>
      <c r="O30" s="115"/>
      <c r="P30" s="115"/>
      <c r="Q30" s="115"/>
      <c r="R30" s="11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ht="11.25" customHeigh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ht="11.25" customHeight="1">
      <c r="A33" s="115"/>
      <c r="B33" s="115"/>
      <c r="C33" s="115"/>
      <c r="D33" s="113"/>
      <c r="E33" s="113"/>
      <c r="F33" s="113"/>
      <c r="G33" s="113"/>
      <c r="H33" s="113"/>
      <c r="I33" s="113"/>
      <c r="J33" s="113"/>
      <c r="K33" s="113"/>
      <c r="L33" s="115"/>
      <c r="M33" s="115"/>
      <c r="N33" s="115"/>
      <c r="O33" s="115"/>
      <c r="P33" s="115"/>
      <c r="Q33" s="115"/>
      <c r="R33" s="11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ht="12.75" customHeight="1">
      <c r="A34" s="115"/>
      <c r="B34" s="115"/>
      <c r="C34" s="115"/>
      <c r="D34" s="113"/>
      <c r="E34" s="113"/>
      <c r="F34" s="113"/>
      <c r="G34" s="113"/>
      <c r="H34" s="113"/>
      <c r="I34" s="113"/>
      <c r="J34" s="113"/>
      <c r="K34" s="113"/>
      <c r="L34" s="115"/>
      <c r="M34" s="115"/>
      <c r="N34" s="115"/>
      <c r="O34" s="115"/>
      <c r="P34" s="115"/>
      <c r="Q34" s="115"/>
      <c r="R34" s="11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ht="12.75" customHeight="1"/>
    <row r="37" spans="1:29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9" spans="1:29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29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29" ht="7.5" customHeight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</sheetData>
  <mergeCells count="41">
    <mergeCell ref="A41:R41"/>
    <mergeCell ref="A33:C33"/>
    <mergeCell ref="D33:K33"/>
    <mergeCell ref="L33:R33"/>
    <mergeCell ref="A34:C34"/>
    <mergeCell ref="D34:K34"/>
    <mergeCell ref="L34:R34"/>
    <mergeCell ref="D31:K31"/>
    <mergeCell ref="L31:R31"/>
    <mergeCell ref="A32:C32"/>
    <mergeCell ref="D32:K32"/>
    <mergeCell ref="L32:R32"/>
    <mergeCell ref="A31:C31"/>
    <mergeCell ref="A7:AC7"/>
    <mergeCell ref="A16:R16"/>
    <mergeCell ref="X15:AC19"/>
    <mergeCell ref="A15:R15"/>
    <mergeCell ref="L28:R28"/>
    <mergeCell ref="A20:AC20"/>
    <mergeCell ref="A25:AC25"/>
    <mergeCell ref="A21:AC21"/>
    <mergeCell ref="A23:AC23"/>
    <mergeCell ref="A24:AC24"/>
    <mergeCell ref="A28:C28"/>
    <mergeCell ref="D28:K28"/>
    <mergeCell ref="A1:AC1"/>
    <mergeCell ref="A2:AC2"/>
    <mergeCell ref="A3:AC3"/>
    <mergeCell ref="A4:AC4"/>
    <mergeCell ref="A29:C30"/>
    <mergeCell ref="D29:K30"/>
    <mergeCell ref="L29:R29"/>
    <mergeCell ref="L30:R30"/>
    <mergeCell ref="A19:S19"/>
    <mergeCell ref="A10:AC10"/>
    <mergeCell ref="A13:R13"/>
    <mergeCell ref="A17:R17"/>
    <mergeCell ref="A5:V6"/>
    <mergeCell ref="W5:AC6"/>
    <mergeCell ref="A9:AC9"/>
    <mergeCell ref="A12:R12"/>
  </mergeCells>
  <phoneticPr fontId="37" type="noConversion"/>
  <hyperlinks>
    <hyperlink ref="A9:AC9" location="'NICE-секционные'!A1" display="Приводы для секционных ворот, производство NICE (Италия)"/>
    <hyperlink ref="A10:AC10" location="'Marantec-секционные'!A1" display="Приводы для секционных ворот и аксессуары, производство MARANTEC (Германия)"/>
    <hyperlink ref="A12:AC12" location="'NICE-откатные'!A1" display="Приводы для откатных ворот, производство NICE (Италия)"/>
    <hyperlink ref="A20:AC20" location="Аксессуары!A1" display="Аксессуары и элементы безопасности для автоматики NICE"/>
    <hyperlink ref="A17:AC17" location="Шлагбаумы!A1" display="Шлагбаумы, производство NICE (Италия)"/>
    <hyperlink ref="A19:AC19" location="Управление!A1" display="Элементы управления автоматикой для ворот и шлагбаумами NICE"/>
    <hyperlink ref="A13:R13" location="'Откатные ворота ALUTECH'!A1" display="Комплектующие для откатных ворот, производство ALUTECH"/>
    <hyperlink ref="A15:R15" location="'NICE-распашные'!A1" display="Приводы для распашных ворот, производство NICE (Италия)"/>
  </hyperlinks>
  <pageMargins left="0.78740157480314965" right="0.39370078740157483" top="0.35433070866141736" bottom="0.35433070866141736" header="0.35433070866141736" footer="0.35433070866141736"/>
  <pageSetup paperSize="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51"/>
  <sheetViews>
    <sheetView view="pageBreakPreview" zoomScaleNormal="140" zoomScaleSheetLayoutView="100" workbookViewId="0">
      <selection activeCell="AF7" sqref="AF7:AG7"/>
    </sheetView>
  </sheetViews>
  <sheetFormatPr defaultRowHeight="12.75"/>
  <cols>
    <col min="1" max="1" width="3.5703125" style="9" customWidth="1"/>
    <col min="2" max="2" width="3" style="9" customWidth="1"/>
    <col min="3" max="3" width="5.42578125" style="9" customWidth="1"/>
    <col min="4" max="4" width="6.42578125" style="9" customWidth="1"/>
    <col min="5" max="5" width="2.5703125" style="9" customWidth="1"/>
    <col min="6" max="13" width="3.140625" style="9" customWidth="1"/>
    <col min="14" max="15" width="2.42578125" style="9" customWidth="1"/>
    <col min="16" max="16" width="1.140625" style="9" customWidth="1"/>
    <col min="17" max="22" width="3.140625" style="9" customWidth="1"/>
    <col min="23" max="28" width="2.85546875" style="9" customWidth="1"/>
    <col min="29" max="30" width="3.140625" style="9" customWidth="1"/>
    <col min="31" max="31" width="4" style="9" customWidth="1"/>
    <col min="32" max="32" width="2.140625" style="25" customWidth="1"/>
    <col min="33" max="33" width="3" style="25" customWidth="1"/>
    <col min="34" max="34" width="6.42578125" style="56" customWidth="1"/>
    <col min="35" max="35" width="11.5703125" style="9" bestFit="1" customWidth="1"/>
    <col min="36" max="16384" width="9.140625" style="9"/>
  </cols>
  <sheetData>
    <row r="1" spans="1:40" ht="41.25" customHeight="1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21"/>
      <c r="AG1" s="21"/>
      <c r="AH1" s="128"/>
      <c r="AI1" s="30"/>
      <c r="AJ1" s="30"/>
      <c r="AK1" s="30"/>
      <c r="AL1" s="30"/>
    </row>
    <row r="2" spans="1:40" s="10" customFormat="1" ht="18" customHeight="1">
      <c r="A2" s="171" t="s">
        <v>47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29"/>
      <c r="AI2" s="31"/>
      <c r="AJ2" s="31"/>
      <c r="AK2" s="31"/>
      <c r="AL2" s="31"/>
    </row>
    <row r="3" spans="1:40" s="10" customFormat="1" ht="13.5" customHeight="1">
      <c r="A3" s="177" t="s">
        <v>60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8"/>
      <c r="AH3" s="129"/>
      <c r="AI3" s="31"/>
      <c r="AJ3" s="31"/>
      <c r="AK3" s="31"/>
      <c r="AM3" s="29"/>
      <c r="AN3" s="29"/>
    </row>
    <row r="4" spans="1:40" s="10" customFormat="1" ht="3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6"/>
      <c r="V4" s="6"/>
      <c r="W4" s="12"/>
      <c r="X4" s="12"/>
      <c r="Y4" s="12"/>
      <c r="Z4" s="12"/>
      <c r="AA4" s="12"/>
      <c r="AB4" s="12"/>
      <c r="AC4" s="6"/>
      <c r="AD4" s="6"/>
      <c r="AE4" s="6"/>
      <c r="AF4" s="22"/>
      <c r="AG4" s="108"/>
      <c r="AH4" s="129"/>
      <c r="AI4" s="31"/>
      <c r="AJ4" s="31"/>
      <c r="AK4" s="31"/>
      <c r="AL4" s="31"/>
    </row>
    <row r="5" spans="1:40" s="14" customFormat="1" ht="9" customHeight="1">
      <c r="A5" s="162" t="s">
        <v>1</v>
      </c>
      <c r="B5" s="163"/>
      <c r="C5" s="163"/>
      <c r="D5" s="163"/>
      <c r="E5" s="162" t="s">
        <v>23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2" t="s">
        <v>24</v>
      </c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4"/>
      <c r="AD5" s="162" t="s">
        <v>2</v>
      </c>
      <c r="AE5" s="164"/>
      <c r="AF5" s="182" t="s">
        <v>4</v>
      </c>
      <c r="AG5" s="182"/>
      <c r="AH5" s="129"/>
      <c r="AI5" s="32"/>
      <c r="AJ5" s="32"/>
      <c r="AK5" s="32"/>
      <c r="AL5" s="32"/>
    </row>
    <row r="6" spans="1:40" s="14" customFormat="1" ht="9" customHeight="1">
      <c r="A6" s="165"/>
      <c r="B6" s="166"/>
      <c r="C6" s="166"/>
      <c r="D6" s="166"/>
      <c r="E6" s="165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5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7"/>
      <c r="AD6" s="165"/>
      <c r="AE6" s="167"/>
      <c r="AF6" s="182"/>
      <c r="AG6" s="182"/>
      <c r="AH6" s="129"/>
      <c r="AI6" s="32"/>
      <c r="AJ6" s="32"/>
      <c r="AK6" s="32"/>
      <c r="AL6" s="32"/>
    </row>
    <row r="7" spans="1:40" s="14" customFormat="1" ht="32.25" customHeight="1">
      <c r="A7" s="183" t="s">
        <v>428</v>
      </c>
      <c r="B7" s="180"/>
      <c r="C7" s="181"/>
      <c r="D7" s="48" t="s">
        <v>52</v>
      </c>
      <c r="E7" s="158" t="s">
        <v>393</v>
      </c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3"/>
      <c r="Q7" s="168" t="s">
        <v>399</v>
      </c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70"/>
      <c r="AD7" s="175" t="s">
        <v>3</v>
      </c>
      <c r="AE7" s="176"/>
      <c r="AF7" s="130">
        <f>(Лист1!A2*(1-6%))*(1+43%)</f>
        <v>168.96593999999999</v>
      </c>
      <c r="AG7" s="131"/>
      <c r="AH7" s="129"/>
      <c r="AI7" s="32"/>
      <c r="AJ7" s="32"/>
      <c r="AK7" s="32"/>
      <c r="AL7" s="32"/>
    </row>
    <row r="8" spans="1:40" s="14" customFormat="1" ht="32.25" customHeight="1">
      <c r="A8" s="179" t="s">
        <v>431</v>
      </c>
      <c r="B8" s="180"/>
      <c r="C8" s="181"/>
      <c r="D8" s="48" t="s">
        <v>34</v>
      </c>
      <c r="E8" s="158" t="s">
        <v>414</v>
      </c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3"/>
      <c r="Q8" s="168" t="s">
        <v>399</v>
      </c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70"/>
      <c r="AD8" s="175" t="s">
        <v>3</v>
      </c>
      <c r="AE8" s="176"/>
      <c r="AF8" s="130">
        <f>(Лист1!A3*(1-6%))*(1+43%)</f>
        <v>186.97821999999996</v>
      </c>
      <c r="AG8" s="131"/>
      <c r="AH8" s="129"/>
      <c r="AI8" s="32"/>
      <c r="AJ8" s="32"/>
      <c r="AK8" s="32"/>
      <c r="AL8" s="32"/>
    </row>
    <row r="9" spans="1:40" s="14" customFormat="1" ht="32.25" customHeight="1">
      <c r="A9" s="174" t="s">
        <v>656</v>
      </c>
      <c r="B9" s="140"/>
      <c r="C9" s="140"/>
      <c r="D9" s="49" t="s">
        <v>657</v>
      </c>
      <c r="E9" s="137" t="s">
        <v>658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58" t="s">
        <v>659</v>
      </c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59"/>
      <c r="AD9" s="134" t="s">
        <v>3</v>
      </c>
      <c r="AE9" s="134"/>
      <c r="AF9" s="130">
        <f>(Лист1!A4*(1-6%))*(1+43%)</f>
        <v>225.42233999999996</v>
      </c>
      <c r="AG9" s="131"/>
      <c r="AH9" s="129"/>
      <c r="AI9" s="58"/>
      <c r="AJ9" s="32"/>
      <c r="AK9" s="32"/>
      <c r="AL9" s="32"/>
    </row>
    <row r="10" spans="1:40" s="14" customFormat="1" ht="20.25" customHeight="1">
      <c r="A10" s="184" t="s">
        <v>49</v>
      </c>
      <c r="B10" s="151"/>
      <c r="C10" s="151"/>
      <c r="D10" s="8" t="s">
        <v>35</v>
      </c>
      <c r="E10" s="168" t="s">
        <v>388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50" t="s">
        <v>53</v>
      </c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2"/>
      <c r="AD10" s="134" t="s">
        <v>3</v>
      </c>
      <c r="AE10" s="134"/>
      <c r="AF10" s="130">
        <f>(Лист1!A5*(1-6%))*(1+43%)</f>
        <v>198.26949999999999</v>
      </c>
      <c r="AG10" s="131"/>
      <c r="AH10" s="129"/>
      <c r="AI10" s="58"/>
      <c r="AJ10" s="32"/>
      <c r="AK10" s="32"/>
      <c r="AL10" s="32"/>
    </row>
    <row r="11" spans="1:40" s="14" customFormat="1" ht="20.25" customHeight="1">
      <c r="A11" s="158" t="s">
        <v>50</v>
      </c>
      <c r="B11" s="140"/>
      <c r="C11" s="140"/>
      <c r="D11" s="4" t="s">
        <v>34</v>
      </c>
      <c r="E11" s="137" t="s">
        <v>391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9" t="s">
        <v>54</v>
      </c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59"/>
      <c r="AD11" s="134" t="s">
        <v>3</v>
      </c>
      <c r="AE11" s="134"/>
      <c r="AF11" s="130">
        <f>(Лист1!A6*(1-6%))*(1+43%)</f>
        <v>214.13105999999999</v>
      </c>
      <c r="AG11" s="131"/>
      <c r="AH11" s="129"/>
      <c r="AI11" s="58"/>
    </row>
    <row r="12" spans="1:40" s="14" customFormat="1" ht="20.25" customHeight="1">
      <c r="A12" s="174" t="s">
        <v>560</v>
      </c>
      <c r="B12" s="140"/>
      <c r="C12" s="140"/>
      <c r="D12" s="4" t="s">
        <v>34</v>
      </c>
      <c r="E12" s="137" t="s">
        <v>391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58" t="s">
        <v>580</v>
      </c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59"/>
      <c r="AD12" s="134" t="s">
        <v>3</v>
      </c>
      <c r="AE12" s="134"/>
      <c r="AF12" s="130">
        <f>(Лист1!A7*(1-6%))*(1+43%)</f>
        <v>226.76653999999996</v>
      </c>
      <c r="AG12" s="131"/>
      <c r="AH12" s="129"/>
      <c r="AI12" s="58"/>
    </row>
    <row r="13" spans="1:40" s="14" customFormat="1" ht="20.25" customHeight="1">
      <c r="A13" s="158" t="s">
        <v>51</v>
      </c>
      <c r="B13" s="140"/>
      <c r="C13" s="140"/>
      <c r="D13" s="4" t="s">
        <v>34</v>
      </c>
      <c r="E13" s="137" t="s">
        <v>392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9" t="s">
        <v>55</v>
      </c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59"/>
      <c r="AD13" s="134" t="s">
        <v>3</v>
      </c>
      <c r="AE13" s="134"/>
      <c r="AF13" s="130">
        <f>(Лист1!A8*(1-6%))*(1+43%)</f>
        <v>237.92339999999999</v>
      </c>
      <c r="AG13" s="131"/>
      <c r="AH13" s="129"/>
      <c r="AI13" s="58"/>
    </row>
    <row r="14" spans="1:40" s="14" customFormat="1" ht="30" customHeight="1">
      <c r="A14" s="158" t="s">
        <v>48</v>
      </c>
      <c r="B14" s="140"/>
      <c r="C14" s="140"/>
      <c r="D14" s="4" t="s">
        <v>33</v>
      </c>
      <c r="E14" s="137" t="s">
        <v>413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58" t="s">
        <v>520</v>
      </c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59"/>
      <c r="AD14" s="134" t="s">
        <v>8</v>
      </c>
      <c r="AE14" s="134"/>
      <c r="AF14" s="130">
        <f>(Лист1!A9*(1-6%))*(1+43%)</f>
        <v>236.31036</v>
      </c>
      <c r="AG14" s="131"/>
      <c r="AH14" s="129"/>
    </row>
    <row r="15" spans="1:40" s="14" customFormat="1" ht="11.25" customHeight="1">
      <c r="A15" s="158" t="s">
        <v>660</v>
      </c>
      <c r="B15" s="140"/>
      <c r="C15" s="140"/>
      <c r="D15" s="5"/>
      <c r="E15" s="137" t="s">
        <v>42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9" t="s">
        <v>18</v>
      </c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1" t="s">
        <v>8</v>
      </c>
      <c r="AE15" s="142"/>
      <c r="AF15" s="130">
        <f>(Лист1!A10*(1-6%))*(1+43%)</f>
        <v>85.051432179999992</v>
      </c>
      <c r="AG15" s="131"/>
      <c r="AH15" s="129"/>
    </row>
    <row r="16" spans="1:40" s="14" customFormat="1" ht="11.25" customHeight="1">
      <c r="A16" s="139" t="s">
        <v>199</v>
      </c>
      <c r="B16" s="140"/>
      <c r="C16" s="140"/>
      <c r="D16" s="5"/>
      <c r="E16" s="137" t="s">
        <v>41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 t="s">
        <v>18</v>
      </c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1" t="s">
        <v>8</v>
      </c>
      <c r="AE16" s="142"/>
      <c r="AF16" s="130">
        <f>(Лист1!A11*(1-6%))*(1+43%)</f>
        <v>140.29401958</v>
      </c>
      <c r="AG16" s="131"/>
      <c r="AH16" s="129"/>
    </row>
    <row r="17" spans="1:35" s="14" customFormat="1" ht="11.25" customHeight="1">
      <c r="A17" s="135" t="s">
        <v>437</v>
      </c>
      <c r="B17" s="133"/>
      <c r="C17" s="133"/>
      <c r="D17" s="5"/>
      <c r="E17" s="136" t="s">
        <v>438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4" t="s">
        <v>8</v>
      </c>
      <c r="AE17" s="134"/>
      <c r="AF17" s="130">
        <f>(Лист1!A12*(1-6%))*(1+43%)</f>
        <v>33.920886999999993</v>
      </c>
      <c r="AG17" s="131"/>
      <c r="AH17" s="129"/>
    </row>
    <row r="18" spans="1:35" s="14" customFormat="1" ht="11.25" customHeight="1">
      <c r="A18" s="135" t="s">
        <v>200</v>
      </c>
      <c r="B18" s="133"/>
      <c r="C18" s="133"/>
      <c r="D18" s="5"/>
      <c r="E18" s="136" t="s">
        <v>439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4" t="s">
        <v>8</v>
      </c>
      <c r="AE18" s="134"/>
      <c r="AF18" s="130">
        <f>(Лист1!A13*(1-6%))*(1+43%)</f>
        <v>35.62385398</v>
      </c>
      <c r="AG18" s="131"/>
      <c r="AH18" s="129"/>
    </row>
    <row r="19" spans="1:35" s="14" customFormat="1" ht="11.25" customHeight="1">
      <c r="A19" s="190" t="s">
        <v>201</v>
      </c>
      <c r="B19" s="145"/>
      <c r="C19" s="146"/>
      <c r="D19" s="27"/>
      <c r="E19" s="191" t="s">
        <v>111</v>
      </c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8</v>
      </c>
      <c r="AE19" s="142"/>
      <c r="AF19" s="130">
        <f>(Лист1!A14*(1-6%))*(1+43%)</f>
        <v>15.562072240000001</v>
      </c>
      <c r="AG19" s="131"/>
      <c r="AH19" s="129"/>
    </row>
    <row r="20" spans="1:35" s="14" customFormat="1" ht="11.25" customHeight="1">
      <c r="A20" s="144" t="s">
        <v>408</v>
      </c>
      <c r="B20" s="145"/>
      <c r="C20" s="146"/>
      <c r="D20" s="27"/>
      <c r="E20" s="136" t="s">
        <v>440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1" t="s">
        <v>8</v>
      </c>
      <c r="AE20" s="142"/>
      <c r="AF20" s="130">
        <f>(Лист1!A15*(1-6%))*(1+43%)</f>
        <v>17.998837999999999</v>
      </c>
      <c r="AG20" s="131"/>
      <c r="AH20" s="129"/>
    </row>
    <row r="21" spans="1:35" s="14" customFormat="1" ht="11.25" customHeight="1">
      <c r="A21" s="133">
        <v>150082</v>
      </c>
      <c r="B21" s="133"/>
      <c r="C21" s="133"/>
      <c r="D21" s="4"/>
      <c r="E21" s="136" t="s">
        <v>448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75" t="s">
        <v>8</v>
      </c>
      <c r="AE21" s="154"/>
      <c r="AF21" s="130">
        <f>(Лист1!A16*(1-6%))*(1+43%)</f>
        <v>55.381039999999999</v>
      </c>
      <c r="AG21" s="131"/>
      <c r="AH21" s="129"/>
    </row>
    <row r="22" spans="1:35" s="14" customFormat="1" ht="3.75" customHeight="1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29"/>
    </row>
    <row r="23" spans="1:35" s="10" customFormat="1" ht="13.5" customHeight="1">
      <c r="A23" s="160" t="s">
        <v>59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29"/>
    </row>
    <row r="24" spans="1:35" s="10" customFormat="1" ht="3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3"/>
      <c r="R24" s="13"/>
      <c r="S24" s="13"/>
      <c r="T24" s="13"/>
      <c r="U24" s="6"/>
      <c r="V24" s="6"/>
      <c r="W24" s="12"/>
      <c r="X24" s="12"/>
      <c r="Y24" s="12"/>
      <c r="Z24" s="12"/>
      <c r="AA24" s="12"/>
      <c r="AB24" s="12"/>
      <c r="AC24" s="6"/>
      <c r="AD24" s="6"/>
      <c r="AE24" s="6"/>
      <c r="AF24" s="22"/>
      <c r="AG24" s="22"/>
      <c r="AH24" s="129"/>
    </row>
    <row r="25" spans="1:35" ht="27.75" customHeight="1">
      <c r="A25" s="158" t="s">
        <v>202</v>
      </c>
      <c r="B25" s="140"/>
      <c r="C25" s="140"/>
      <c r="D25" s="49" t="s">
        <v>32</v>
      </c>
      <c r="E25" s="137" t="s">
        <v>389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58" t="s">
        <v>521</v>
      </c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59"/>
      <c r="AD25" s="141" t="s">
        <v>8</v>
      </c>
      <c r="AE25" s="142"/>
      <c r="AF25" s="130">
        <f>(Лист1!A21*(1-6%))*(1+43%)</f>
        <v>412.40055999999998</v>
      </c>
      <c r="AG25" s="131"/>
      <c r="AH25" s="129"/>
    </row>
    <row r="26" spans="1:35" s="16" customFormat="1" ht="20.25" customHeight="1">
      <c r="A26" s="139" t="s">
        <v>203</v>
      </c>
      <c r="B26" s="140"/>
      <c r="C26" s="140"/>
      <c r="D26" s="186" t="s">
        <v>37</v>
      </c>
      <c r="E26" s="137" t="s">
        <v>38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44" t="s">
        <v>400</v>
      </c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6"/>
      <c r="AD26" s="153" t="s">
        <v>3</v>
      </c>
      <c r="AE26" s="154"/>
      <c r="AF26" s="130">
        <f>(Лист1!A22*(1-6%))*(1+43%)</f>
        <v>517.24815999999998</v>
      </c>
      <c r="AG26" s="131"/>
      <c r="AH26" s="129"/>
      <c r="AI26" s="59"/>
    </row>
    <row r="27" spans="1:35" s="16" customFormat="1" ht="20.25" customHeight="1">
      <c r="A27" s="158" t="s">
        <v>449</v>
      </c>
      <c r="B27" s="140"/>
      <c r="C27" s="140"/>
      <c r="D27" s="187"/>
      <c r="E27" s="137" t="s">
        <v>540</v>
      </c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147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D27" s="153" t="s">
        <v>3</v>
      </c>
      <c r="AE27" s="154"/>
      <c r="AF27" s="130">
        <f>(Лист1!A23*(1-6%))*(1+43%)</f>
        <v>696.51349481999989</v>
      </c>
      <c r="AG27" s="131"/>
      <c r="AH27" s="129"/>
    </row>
    <row r="28" spans="1:35" s="16" customFormat="1" ht="20.25" customHeight="1">
      <c r="A28" s="139" t="s">
        <v>204</v>
      </c>
      <c r="B28" s="140"/>
      <c r="C28" s="140"/>
      <c r="D28" s="4" t="s">
        <v>40</v>
      </c>
      <c r="E28" s="137" t="s">
        <v>39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47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9"/>
      <c r="AD28" s="153" t="s">
        <v>3</v>
      </c>
      <c r="AE28" s="154"/>
      <c r="AF28" s="130">
        <f>(Лист1!A24*(1-6%))*(1+43%)</f>
        <v>537.41116</v>
      </c>
      <c r="AG28" s="131"/>
      <c r="AH28" s="129"/>
    </row>
    <row r="29" spans="1:35" s="16" customFormat="1" ht="20.25" customHeight="1">
      <c r="A29" s="139" t="s">
        <v>205</v>
      </c>
      <c r="B29" s="140"/>
      <c r="C29" s="140"/>
      <c r="D29" s="4" t="s">
        <v>32</v>
      </c>
      <c r="E29" s="137" t="s">
        <v>352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50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2"/>
      <c r="AD29" s="153" t="s">
        <v>3</v>
      </c>
      <c r="AE29" s="154"/>
      <c r="AF29" s="130">
        <f>(Лист1!A25*(1-6%))*(1+43%)</f>
        <v>545.34193999999991</v>
      </c>
      <c r="AG29" s="131"/>
      <c r="AH29" s="129"/>
    </row>
    <row r="30" spans="1:35" s="16" customFormat="1" ht="39" customHeight="1">
      <c r="A30" s="139" t="s">
        <v>206</v>
      </c>
      <c r="B30" s="140"/>
      <c r="C30" s="140"/>
      <c r="D30" s="4" t="s">
        <v>32</v>
      </c>
      <c r="E30" s="137" t="s">
        <v>61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9" t="s">
        <v>339</v>
      </c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59"/>
      <c r="AD30" s="141" t="s">
        <v>8</v>
      </c>
      <c r="AE30" s="142"/>
      <c r="AF30" s="130">
        <f>(Лист1!A26*(1-6%))*(1+43%)</f>
        <v>468.41337399999998</v>
      </c>
      <c r="AG30" s="131"/>
      <c r="AH30" s="129"/>
    </row>
    <row r="31" spans="1:35" ht="11.25" customHeight="1">
      <c r="A31" s="133" t="s">
        <v>207</v>
      </c>
      <c r="B31" s="133"/>
      <c r="C31" s="133"/>
      <c r="D31" s="4"/>
      <c r="E31" s="136" t="s">
        <v>62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4" t="s">
        <v>8</v>
      </c>
      <c r="AE31" s="134"/>
      <c r="AF31" s="130">
        <f>(Лист1!A27*(1-6%))*(1+43%)</f>
        <v>10.9377554</v>
      </c>
      <c r="AG31" s="131"/>
      <c r="AH31" s="129"/>
    </row>
    <row r="32" spans="1:35" s="14" customFormat="1" ht="11.25" customHeight="1">
      <c r="A32" s="133" t="s">
        <v>208</v>
      </c>
      <c r="B32" s="133"/>
      <c r="C32" s="133"/>
      <c r="D32" s="4"/>
      <c r="E32" s="136" t="s">
        <v>63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4" t="s">
        <v>8</v>
      </c>
      <c r="AE32" s="134"/>
      <c r="AF32" s="130">
        <f>(Лист1!A28*(1-6%))*(1+43%)</f>
        <v>31.9825506</v>
      </c>
      <c r="AG32" s="131"/>
      <c r="AH32" s="129"/>
    </row>
    <row r="33" spans="1:34" s="14" customFormat="1" ht="19.5" customHeight="1">
      <c r="A33" s="133" t="s">
        <v>57</v>
      </c>
      <c r="B33" s="133"/>
      <c r="C33" s="133"/>
      <c r="D33" s="4"/>
      <c r="E33" s="136" t="s">
        <v>338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4" t="s">
        <v>8</v>
      </c>
      <c r="AE33" s="134"/>
      <c r="AF33" s="130">
        <f>(Лист1!A29*(1-6%))*(1+43%)</f>
        <v>187.38147999999998</v>
      </c>
      <c r="AG33" s="131"/>
      <c r="AH33" s="129"/>
    </row>
    <row r="34" spans="1:34" s="14" customFormat="1" ht="11.25" customHeight="1">
      <c r="A34" s="133" t="s">
        <v>64</v>
      </c>
      <c r="B34" s="133"/>
      <c r="C34" s="133"/>
      <c r="D34" s="4"/>
      <c r="E34" s="136" t="s">
        <v>66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4" t="s">
        <v>8</v>
      </c>
      <c r="AE34" s="134"/>
      <c r="AF34" s="130">
        <f>(Лист1!A30*(1-6%))*(1+43%)</f>
        <v>59.603844299999992</v>
      </c>
      <c r="AG34" s="131"/>
      <c r="AH34" s="129"/>
    </row>
    <row r="35" spans="1:34" s="14" customFormat="1" ht="11.25" customHeight="1">
      <c r="A35" s="133" t="s">
        <v>31</v>
      </c>
      <c r="B35" s="133"/>
      <c r="C35" s="133"/>
      <c r="D35" s="4"/>
      <c r="E35" s="136" t="s">
        <v>401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1" t="s">
        <v>8</v>
      </c>
      <c r="AE35" s="142"/>
      <c r="AF35" s="130">
        <f>(Лист1!A31*(1-6%))*(1+43%)</f>
        <v>49.427578199999999</v>
      </c>
      <c r="AG35" s="131"/>
      <c r="AH35" s="129"/>
    </row>
    <row r="36" spans="1:34" ht="11.25" customHeight="1">
      <c r="A36" s="133" t="s">
        <v>30</v>
      </c>
      <c r="B36" s="133"/>
      <c r="C36" s="133"/>
      <c r="D36" s="4"/>
      <c r="E36" s="136" t="s">
        <v>180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4" t="s">
        <v>8</v>
      </c>
      <c r="AE36" s="134"/>
      <c r="AF36" s="130">
        <f>(Лист1!A32*(1-6%))*(1+43%)</f>
        <v>13.817569480000001</v>
      </c>
      <c r="AG36" s="131"/>
      <c r="AH36" s="129"/>
    </row>
    <row r="37" spans="1:34" s="14" customFormat="1" ht="11.25" customHeight="1">
      <c r="A37" s="133" t="s">
        <v>209</v>
      </c>
      <c r="B37" s="133"/>
      <c r="C37" s="133"/>
      <c r="D37" s="4"/>
      <c r="E37" s="136" t="s">
        <v>58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1" t="s">
        <v>8</v>
      </c>
      <c r="AE37" s="142"/>
      <c r="AF37" s="130">
        <f>(Лист1!A33*(1-6%))*(1+43%)</f>
        <v>15.562072240000001</v>
      </c>
      <c r="AG37" s="131"/>
      <c r="AH37" s="129"/>
    </row>
    <row r="38" spans="1:34" s="14" customFormat="1" ht="11.25" customHeight="1">
      <c r="A38" s="133" t="s">
        <v>210</v>
      </c>
      <c r="B38" s="133"/>
      <c r="C38" s="133"/>
      <c r="D38" s="4"/>
      <c r="E38" s="136" t="s">
        <v>65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4" t="s">
        <v>8</v>
      </c>
      <c r="AE38" s="134"/>
      <c r="AF38" s="130">
        <f>(Лист1!A34*(1-6%))*(1+43%)</f>
        <v>49.427578199999999</v>
      </c>
      <c r="AG38" s="131"/>
      <c r="AH38" s="129"/>
    </row>
    <row r="39" spans="1:34" s="14" customFormat="1" ht="11.25" customHeight="1">
      <c r="A39" s="133" t="s">
        <v>198</v>
      </c>
      <c r="B39" s="133"/>
      <c r="C39" s="133"/>
      <c r="D39" s="4"/>
      <c r="E39" s="135" t="s">
        <v>211</v>
      </c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4" t="s">
        <v>8</v>
      </c>
      <c r="AE39" s="134"/>
      <c r="AF39" s="130">
        <f>(Лист1!A35*(1-6%))*(1+43%)</f>
        <v>58.980807599999999</v>
      </c>
      <c r="AG39" s="131"/>
      <c r="AH39" s="129"/>
    </row>
    <row r="40" spans="1:34" s="14" customFormat="1" ht="11.25" hidden="1" customHeight="1">
      <c r="A40" s="133" t="s">
        <v>326</v>
      </c>
      <c r="B40" s="133"/>
      <c r="C40" s="133"/>
      <c r="D40" s="4"/>
      <c r="E40" s="133" t="s">
        <v>329</v>
      </c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4" t="s">
        <v>8</v>
      </c>
      <c r="AE40" s="134"/>
      <c r="AF40" s="130">
        <f>(Лист1!A36*(1-6%))*(1+43%)</f>
        <v>54.827229600000003</v>
      </c>
      <c r="AG40" s="131"/>
      <c r="AH40" s="129"/>
    </row>
    <row r="41" spans="1:34" s="14" customFormat="1" ht="11.25" hidden="1" customHeight="1">
      <c r="A41" s="133">
        <v>46729</v>
      </c>
      <c r="B41" s="133"/>
      <c r="C41" s="133"/>
      <c r="D41" s="4"/>
      <c r="E41" s="133" t="s">
        <v>336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4" t="s">
        <v>8</v>
      </c>
      <c r="AE41" s="134"/>
      <c r="AF41" s="130">
        <f>(Лист1!A37*(1-6%))*(1+43%)</f>
        <v>44.858642399999994</v>
      </c>
      <c r="AG41" s="131"/>
      <c r="AH41" s="129"/>
    </row>
    <row r="42" spans="1:34" s="14" customFormat="1" ht="11.25" hidden="1" customHeight="1">
      <c r="A42" s="133">
        <v>47281</v>
      </c>
      <c r="B42" s="133"/>
      <c r="C42" s="133"/>
      <c r="D42" s="4"/>
      <c r="E42" s="133" t="s">
        <v>337</v>
      </c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4" t="s">
        <v>8</v>
      </c>
      <c r="AE42" s="134"/>
      <c r="AF42" s="130">
        <f>(Лист1!A38*(1-6%))*(1+43%)</f>
        <v>44.858642399999994</v>
      </c>
      <c r="AG42" s="131"/>
      <c r="AH42" s="129"/>
    </row>
    <row r="43" spans="1:34" s="14" customFormat="1" ht="9.75" customHeight="1">
      <c r="A43" s="133" t="s">
        <v>78</v>
      </c>
      <c r="B43" s="133"/>
      <c r="C43" s="133"/>
      <c r="D43" s="5"/>
      <c r="E43" s="161" t="s">
        <v>536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34" t="s">
        <v>8</v>
      </c>
      <c r="AE43" s="134"/>
      <c r="AF43" s="130">
        <f>(Лист1!A39*(1-6%))*(1+43%)</f>
        <v>101.44677399999999</v>
      </c>
      <c r="AG43" s="131"/>
      <c r="AH43" s="129"/>
    </row>
    <row r="44" spans="1:34" s="14" customFormat="1" ht="21.75" customHeight="1">
      <c r="A44" s="133" t="s">
        <v>394</v>
      </c>
      <c r="B44" s="133"/>
      <c r="C44" s="133"/>
      <c r="D44" s="47"/>
      <c r="E44" s="137" t="s">
        <v>492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57"/>
      <c r="AD44" s="155" t="s">
        <v>3</v>
      </c>
      <c r="AE44" s="156"/>
      <c r="AF44" s="130">
        <f>(Лист1!A40*(1-6%))*(1+43%)</f>
        <v>116.30018399999997</v>
      </c>
      <c r="AG44" s="131"/>
      <c r="AH44" s="129"/>
    </row>
    <row r="45" spans="1:34" ht="8.25" customHeight="1">
      <c r="A45" s="143" t="s">
        <v>534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29"/>
    </row>
    <row r="46" spans="1:34">
      <c r="A46" s="132" t="s">
        <v>0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29"/>
    </row>
    <row r="47" spans="1:3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23"/>
      <c r="AG47" s="23"/>
    </row>
    <row r="48" spans="1:3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4"/>
      <c r="AG48" s="24"/>
    </row>
    <row r="49" spans="1:3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4"/>
      <c r="AG49" s="24"/>
    </row>
    <row r="50" spans="1:3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24"/>
      <c r="AG50" s="24"/>
    </row>
    <row r="51" spans="1:3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4"/>
      <c r="AG51" s="24"/>
    </row>
  </sheetData>
  <sheetProtection formatCells="0" formatColumns="0" formatRows="0" insertColumns="0" insertRows="0" insertHyperlinks="0" deleteColumns="0" deleteRows="0" sort="0" autoFilter="0" pivotTables="0"/>
  <protectedRanges>
    <protectedRange sqref="E39:AC42 E21:AC21" name="Диапазон1_1"/>
    <protectedRange sqref="A43:Y43 AD43:AE43" name="Диапазон1_5"/>
  </protectedRanges>
  <mergeCells count="166">
    <mergeCell ref="AF5:AG6"/>
    <mergeCell ref="AD5:AE6"/>
    <mergeCell ref="A21:C21"/>
    <mergeCell ref="E5:P6"/>
    <mergeCell ref="E8:P8"/>
    <mergeCell ref="Q8:AC8"/>
    <mergeCell ref="A14:C14"/>
    <mergeCell ref="A11:C11"/>
    <mergeCell ref="A5:D6"/>
    <mergeCell ref="A7:C7"/>
    <mergeCell ref="A10:C10"/>
    <mergeCell ref="Q14:AC14"/>
    <mergeCell ref="A20:C20"/>
    <mergeCell ref="E17:AC17"/>
    <mergeCell ref="AF18:AG18"/>
    <mergeCell ref="AD19:AE19"/>
    <mergeCell ref="AF19:AG19"/>
    <mergeCell ref="AD17:AE17"/>
    <mergeCell ref="A19:C19"/>
    <mergeCell ref="E19:AC19"/>
    <mergeCell ref="AD18:AE18"/>
    <mergeCell ref="AD21:AE21"/>
    <mergeCell ref="A2:AG2"/>
    <mergeCell ref="E10:P10"/>
    <mergeCell ref="Q10:AC10"/>
    <mergeCell ref="E7:P7"/>
    <mergeCell ref="A13:C13"/>
    <mergeCell ref="Q12:AC12"/>
    <mergeCell ref="AD12:AE12"/>
    <mergeCell ref="A9:C9"/>
    <mergeCell ref="AF12:AG12"/>
    <mergeCell ref="Q11:AC11"/>
    <mergeCell ref="AF9:AG9"/>
    <mergeCell ref="E13:P13"/>
    <mergeCell ref="AF8:AG8"/>
    <mergeCell ref="AD10:AE10"/>
    <mergeCell ref="AF10:AG10"/>
    <mergeCell ref="E11:P11"/>
    <mergeCell ref="AD8:AE8"/>
    <mergeCell ref="AD9:AE9"/>
    <mergeCell ref="A12:C12"/>
    <mergeCell ref="E12:P12"/>
    <mergeCell ref="A3:AG3"/>
    <mergeCell ref="AF7:AG7"/>
    <mergeCell ref="AD7:AE7"/>
    <mergeCell ref="A8:C8"/>
    <mergeCell ref="AF16:AG16"/>
    <mergeCell ref="Q13:AC13"/>
    <mergeCell ref="AD16:AE16"/>
    <mergeCell ref="AF15:AG15"/>
    <mergeCell ref="AF13:AG13"/>
    <mergeCell ref="AD13:AE13"/>
    <mergeCell ref="AF14:AG14"/>
    <mergeCell ref="Q16:AC16"/>
    <mergeCell ref="E14:P14"/>
    <mergeCell ref="AD14:AE14"/>
    <mergeCell ref="E15:P15"/>
    <mergeCell ref="AD15:AE15"/>
    <mergeCell ref="A29:C29"/>
    <mergeCell ref="E29:P29"/>
    <mergeCell ref="A31:C31"/>
    <mergeCell ref="E34:AC34"/>
    <mergeCell ref="Q5:AC6"/>
    <mergeCell ref="Q7:AC7"/>
    <mergeCell ref="A15:C15"/>
    <mergeCell ref="A16:C16"/>
    <mergeCell ref="A17:C17"/>
    <mergeCell ref="E9:P9"/>
    <mergeCell ref="Q9:AC9"/>
    <mergeCell ref="E21:AC21"/>
    <mergeCell ref="A33:C33"/>
    <mergeCell ref="A30:C30"/>
    <mergeCell ref="E28:P28"/>
    <mergeCell ref="E26:P26"/>
    <mergeCell ref="E33:AC33"/>
    <mergeCell ref="A32:C32"/>
    <mergeCell ref="A22:AG22"/>
    <mergeCell ref="D26:D27"/>
    <mergeCell ref="E27:P27"/>
    <mergeCell ref="A27:C27"/>
    <mergeCell ref="AF44:AG44"/>
    <mergeCell ref="AF37:AG37"/>
    <mergeCell ref="E44:AC44"/>
    <mergeCell ref="E37:AC37"/>
    <mergeCell ref="E31:AC31"/>
    <mergeCell ref="AD25:AE25"/>
    <mergeCell ref="Q25:AC25"/>
    <mergeCell ref="A18:C18"/>
    <mergeCell ref="E18:AC18"/>
    <mergeCell ref="A26:C26"/>
    <mergeCell ref="A23:AG23"/>
    <mergeCell ref="A25:C25"/>
    <mergeCell ref="AF20:AG20"/>
    <mergeCell ref="AD20:AE20"/>
    <mergeCell ref="E20:AC20"/>
    <mergeCell ref="E25:P25"/>
    <mergeCell ref="AF21:AG21"/>
    <mergeCell ref="AD35:AE35"/>
    <mergeCell ref="AF30:AG30"/>
    <mergeCell ref="AD42:AE42"/>
    <mergeCell ref="A42:C42"/>
    <mergeCell ref="E41:AC41"/>
    <mergeCell ref="E43:AC43"/>
    <mergeCell ref="A38:C38"/>
    <mergeCell ref="A45:AG45"/>
    <mergeCell ref="Q26:AC29"/>
    <mergeCell ref="A28:C28"/>
    <mergeCell ref="AD26:AE26"/>
    <mergeCell ref="AD27:AE27"/>
    <mergeCell ref="A36:C36"/>
    <mergeCell ref="E36:AC36"/>
    <mergeCell ref="A35:C35"/>
    <mergeCell ref="A34:C34"/>
    <mergeCell ref="AF31:AG31"/>
    <mergeCell ref="AF36:AG36"/>
    <mergeCell ref="AF40:AG40"/>
    <mergeCell ref="AF41:AG41"/>
    <mergeCell ref="AF42:AG42"/>
    <mergeCell ref="AF43:AG43"/>
    <mergeCell ref="AD33:AE33"/>
    <mergeCell ref="E35:AC35"/>
    <mergeCell ref="AD44:AE44"/>
    <mergeCell ref="AD28:AE28"/>
    <mergeCell ref="AF32:AG32"/>
    <mergeCell ref="AF33:AG33"/>
    <mergeCell ref="AF34:AG34"/>
    <mergeCell ref="AF28:AG28"/>
    <mergeCell ref="AF29:AG29"/>
    <mergeCell ref="AF39:AG39"/>
    <mergeCell ref="AF25:AG25"/>
    <mergeCell ref="AF26:AG26"/>
    <mergeCell ref="AD32:AE32"/>
    <mergeCell ref="AD30:AE30"/>
    <mergeCell ref="E30:P30"/>
    <mergeCell ref="AD34:AE34"/>
    <mergeCell ref="AD37:AE37"/>
    <mergeCell ref="AD40:AE40"/>
    <mergeCell ref="AD36:AE36"/>
    <mergeCell ref="E32:AC32"/>
    <mergeCell ref="Q30:AC30"/>
    <mergeCell ref="AD29:AE29"/>
    <mergeCell ref="AD31:AE31"/>
    <mergeCell ref="AH1:AH46"/>
    <mergeCell ref="AF11:AG11"/>
    <mergeCell ref="AF35:AG35"/>
    <mergeCell ref="AF17:AG17"/>
    <mergeCell ref="A46:AG46"/>
    <mergeCell ref="A37:C37"/>
    <mergeCell ref="A40:C40"/>
    <mergeCell ref="A43:C43"/>
    <mergeCell ref="A44:C44"/>
    <mergeCell ref="AD43:AE43"/>
    <mergeCell ref="AF38:AG38"/>
    <mergeCell ref="AF27:AG27"/>
    <mergeCell ref="A39:C39"/>
    <mergeCell ref="E39:AC39"/>
    <mergeCell ref="A41:C41"/>
    <mergeCell ref="AD39:AE39"/>
    <mergeCell ref="AD41:AE41"/>
    <mergeCell ref="E40:AC40"/>
    <mergeCell ref="E42:AC42"/>
    <mergeCell ref="AD38:AE38"/>
    <mergeCell ref="E38:AC38"/>
    <mergeCell ref="E16:P16"/>
    <mergeCell ref="Q15:AC15"/>
    <mergeCell ref="AD11:AE11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78" fitToWidth="4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75"/>
  <sheetViews>
    <sheetView view="pageBreakPreview" zoomScaleSheetLayoutView="100" workbookViewId="0">
      <selection activeCell="Z4" sqref="Z4:AA5"/>
    </sheetView>
  </sheetViews>
  <sheetFormatPr defaultRowHeight="12.75"/>
  <cols>
    <col min="1" max="1" width="9.28515625" style="9" customWidth="1"/>
    <col min="2" max="2" width="7.85546875" style="9" customWidth="1"/>
    <col min="3" max="3" width="2.5703125" style="9" customWidth="1"/>
    <col min="4" max="10" width="3.140625" style="9" customWidth="1"/>
    <col min="11" max="12" width="2.42578125" style="9" customWidth="1"/>
    <col min="13" max="13" width="2.5703125" style="9" customWidth="1"/>
    <col min="14" max="19" width="3.140625" style="9" customWidth="1"/>
    <col min="20" max="22" width="2.85546875" style="9" customWidth="1"/>
    <col min="23" max="24" width="3.140625" style="9" customWidth="1"/>
    <col min="25" max="25" width="3.28515625" style="9" customWidth="1"/>
    <col min="26" max="26" width="4.85546875" style="1" customWidth="1"/>
    <col min="27" max="16384" width="9.140625" style="9"/>
  </cols>
  <sheetData>
    <row r="1" spans="1:26" ht="54" customHeight="1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0" customFormat="1" ht="15.75" customHeight="1">
      <c r="A2" s="171" t="s">
        <v>67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54"/>
    </row>
    <row r="3" spans="1:26" s="10" customFormat="1" ht="10.5" customHeight="1">
      <c r="A3" s="177" t="s">
        <v>68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26"/>
    </row>
    <row r="4" spans="1:26" s="14" customFormat="1" ht="9" customHeight="1">
      <c r="A4" s="162" t="s">
        <v>1</v>
      </c>
      <c r="B4" s="163"/>
      <c r="C4" s="162" t="s">
        <v>23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2" t="s">
        <v>24</v>
      </c>
      <c r="O4" s="163"/>
      <c r="P4" s="163"/>
      <c r="Q4" s="163"/>
      <c r="R4" s="163"/>
      <c r="S4" s="163"/>
      <c r="T4" s="163"/>
      <c r="U4" s="163"/>
      <c r="V4" s="163"/>
      <c r="W4" s="164"/>
      <c r="X4" s="162" t="s">
        <v>2</v>
      </c>
      <c r="Y4" s="164"/>
      <c r="Z4" s="194" t="s">
        <v>350</v>
      </c>
    </row>
    <row r="5" spans="1:26" s="14" customFormat="1" ht="9" customHeight="1" thickBot="1">
      <c r="A5" s="215"/>
      <c r="B5" s="218"/>
      <c r="C5" s="215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5"/>
      <c r="O5" s="218"/>
      <c r="P5" s="218"/>
      <c r="Q5" s="218"/>
      <c r="R5" s="218"/>
      <c r="S5" s="218"/>
      <c r="T5" s="218"/>
      <c r="U5" s="218"/>
      <c r="V5" s="218"/>
      <c r="W5" s="216"/>
      <c r="X5" s="215"/>
      <c r="Y5" s="216"/>
      <c r="Z5" s="195"/>
    </row>
    <row r="6" spans="1:26" s="14" customFormat="1" ht="21" customHeight="1" thickTop="1">
      <c r="A6" s="80" t="s">
        <v>471</v>
      </c>
      <c r="B6" s="48" t="s">
        <v>472</v>
      </c>
      <c r="C6" s="184" t="s">
        <v>473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84" t="s">
        <v>574</v>
      </c>
      <c r="O6" s="204"/>
      <c r="P6" s="204"/>
      <c r="Q6" s="204"/>
      <c r="R6" s="204"/>
      <c r="S6" s="204"/>
      <c r="T6" s="204"/>
      <c r="U6" s="204"/>
      <c r="V6" s="204"/>
      <c r="W6" s="205"/>
      <c r="X6" s="187" t="s">
        <v>3</v>
      </c>
      <c r="Y6" s="187"/>
      <c r="Z6" s="69">
        <v>204.97</v>
      </c>
    </row>
    <row r="7" spans="1:26" s="14" customFormat="1" ht="20.25" customHeight="1">
      <c r="A7" s="66" t="s">
        <v>6</v>
      </c>
      <c r="B7" s="4" t="s">
        <v>25</v>
      </c>
      <c r="C7" s="158" t="s">
        <v>44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158" t="s">
        <v>575</v>
      </c>
      <c r="O7" s="196"/>
      <c r="P7" s="196"/>
      <c r="Q7" s="196"/>
      <c r="R7" s="196"/>
      <c r="S7" s="196"/>
      <c r="T7" s="196"/>
      <c r="U7" s="196"/>
      <c r="V7" s="196"/>
      <c r="W7" s="197"/>
      <c r="X7" s="134" t="s">
        <v>3</v>
      </c>
      <c r="Y7" s="134"/>
      <c r="Z7" s="44">
        <v>183.34</v>
      </c>
    </row>
    <row r="8" spans="1:26" s="14" customFormat="1" ht="20.25" customHeight="1">
      <c r="A8" s="66" t="s">
        <v>442</v>
      </c>
      <c r="B8" s="4" t="s">
        <v>26</v>
      </c>
      <c r="C8" s="158" t="s">
        <v>445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58" t="s">
        <v>576</v>
      </c>
      <c r="O8" s="196"/>
      <c r="P8" s="196"/>
      <c r="Q8" s="196"/>
      <c r="R8" s="196"/>
      <c r="S8" s="196"/>
      <c r="T8" s="196"/>
      <c r="U8" s="196"/>
      <c r="V8" s="196"/>
      <c r="W8" s="197"/>
      <c r="X8" s="134" t="s">
        <v>3</v>
      </c>
      <c r="Y8" s="134"/>
      <c r="Z8" s="44">
        <v>201.88</v>
      </c>
    </row>
    <row r="9" spans="1:26" s="14" customFormat="1" ht="28.5" customHeight="1">
      <c r="A9" s="66" t="s">
        <v>443</v>
      </c>
      <c r="B9" s="4" t="s">
        <v>27</v>
      </c>
      <c r="C9" s="158" t="s">
        <v>446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58" t="s">
        <v>577</v>
      </c>
      <c r="O9" s="140"/>
      <c r="P9" s="140"/>
      <c r="Q9" s="140"/>
      <c r="R9" s="140"/>
      <c r="S9" s="140"/>
      <c r="T9" s="140"/>
      <c r="U9" s="140"/>
      <c r="V9" s="140"/>
      <c r="W9" s="140"/>
      <c r="X9" s="134" t="s">
        <v>3</v>
      </c>
      <c r="Y9" s="134"/>
      <c r="Z9" s="44">
        <v>259.56</v>
      </c>
    </row>
    <row r="10" spans="1:26" s="14" customFormat="1" ht="29.25" customHeight="1">
      <c r="A10" s="66" t="s">
        <v>444</v>
      </c>
      <c r="B10" s="4" t="s">
        <v>28</v>
      </c>
      <c r="C10" s="158" t="s">
        <v>45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58" t="s">
        <v>577</v>
      </c>
      <c r="O10" s="140"/>
      <c r="P10" s="140"/>
      <c r="Q10" s="140"/>
      <c r="R10" s="140"/>
      <c r="S10" s="140"/>
      <c r="T10" s="140"/>
      <c r="U10" s="140"/>
      <c r="V10" s="140"/>
      <c r="W10" s="140"/>
      <c r="X10" s="134" t="s">
        <v>3</v>
      </c>
      <c r="Y10" s="134"/>
      <c r="Z10" s="44">
        <v>310.03000000000003</v>
      </c>
    </row>
    <row r="11" spans="1:26" s="14" customFormat="1" ht="18.75" customHeight="1" thickBot="1">
      <c r="A11" s="105" t="s">
        <v>7</v>
      </c>
      <c r="B11" s="4" t="s">
        <v>28</v>
      </c>
      <c r="C11" s="144" t="s">
        <v>43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4" t="s">
        <v>578</v>
      </c>
      <c r="O11" s="145"/>
      <c r="P11" s="145"/>
      <c r="Q11" s="145"/>
      <c r="R11" s="145"/>
      <c r="S11" s="145"/>
      <c r="T11" s="145"/>
      <c r="U11" s="145"/>
      <c r="V11" s="145"/>
      <c r="W11" s="145"/>
      <c r="X11" s="186" t="s">
        <v>3</v>
      </c>
      <c r="Y11" s="186"/>
      <c r="Z11" s="68">
        <v>620.06000000000006</v>
      </c>
    </row>
    <row r="12" spans="1:26" s="14" customFormat="1" ht="9" customHeight="1">
      <c r="A12" s="72" t="s">
        <v>9</v>
      </c>
      <c r="B12" s="73"/>
      <c r="C12" s="209" t="s">
        <v>15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24" t="s">
        <v>572</v>
      </c>
      <c r="O12" s="225"/>
      <c r="P12" s="225"/>
      <c r="Q12" s="225"/>
      <c r="R12" s="225"/>
      <c r="S12" s="225"/>
      <c r="T12" s="225"/>
      <c r="U12" s="225"/>
      <c r="V12" s="225"/>
      <c r="W12" s="226"/>
      <c r="X12" s="238" t="s">
        <v>8</v>
      </c>
      <c r="Y12" s="238"/>
      <c r="Z12" s="74">
        <v>79.31</v>
      </c>
    </row>
    <row r="13" spans="1:26" s="14" customFormat="1" ht="9" customHeight="1">
      <c r="A13" s="75" t="s">
        <v>10</v>
      </c>
      <c r="B13" s="15"/>
      <c r="C13" s="139" t="s">
        <v>16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7"/>
      <c r="O13" s="148"/>
      <c r="P13" s="148"/>
      <c r="Q13" s="148"/>
      <c r="R13" s="148"/>
      <c r="S13" s="148"/>
      <c r="T13" s="148"/>
      <c r="U13" s="148"/>
      <c r="V13" s="148"/>
      <c r="W13" s="149"/>
      <c r="X13" s="134" t="s">
        <v>8</v>
      </c>
      <c r="Y13" s="134"/>
      <c r="Z13" s="76">
        <v>95.79</v>
      </c>
    </row>
    <row r="14" spans="1:26" s="14" customFormat="1" ht="9" customHeight="1" thickBot="1">
      <c r="A14" s="83" t="s">
        <v>11</v>
      </c>
      <c r="B14" s="84"/>
      <c r="C14" s="219" t="s">
        <v>17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7"/>
      <c r="O14" s="228"/>
      <c r="P14" s="228"/>
      <c r="Q14" s="228"/>
      <c r="R14" s="228"/>
      <c r="S14" s="228"/>
      <c r="T14" s="228"/>
      <c r="U14" s="228"/>
      <c r="V14" s="228"/>
      <c r="W14" s="229"/>
      <c r="X14" s="221" t="s">
        <v>8</v>
      </c>
      <c r="Y14" s="221"/>
      <c r="Z14" s="85">
        <v>128.75</v>
      </c>
    </row>
    <row r="15" spans="1:26" s="14" customFormat="1" ht="9" customHeight="1" thickTop="1">
      <c r="A15" s="81" t="s">
        <v>12</v>
      </c>
      <c r="B15" s="71"/>
      <c r="C15" s="150" t="s">
        <v>15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211" t="s">
        <v>573</v>
      </c>
      <c r="O15" s="148"/>
      <c r="P15" s="148"/>
      <c r="Q15" s="148"/>
      <c r="R15" s="148"/>
      <c r="S15" s="148"/>
      <c r="T15" s="148"/>
      <c r="U15" s="148"/>
      <c r="V15" s="148"/>
      <c r="W15" s="149"/>
      <c r="X15" s="187" t="s">
        <v>8</v>
      </c>
      <c r="Y15" s="187"/>
      <c r="Z15" s="82">
        <v>108.15</v>
      </c>
    </row>
    <row r="16" spans="1:26" s="14" customFormat="1" ht="9" customHeight="1">
      <c r="A16" s="75" t="s">
        <v>13</v>
      </c>
      <c r="B16" s="5"/>
      <c r="C16" s="139" t="s">
        <v>16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7"/>
      <c r="O16" s="148"/>
      <c r="P16" s="148"/>
      <c r="Q16" s="148"/>
      <c r="R16" s="148"/>
      <c r="S16" s="148"/>
      <c r="T16" s="148"/>
      <c r="U16" s="148"/>
      <c r="V16" s="148"/>
      <c r="W16" s="149"/>
      <c r="X16" s="134" t="s">
        <v>8</v>
      </c>
      <c r="Y16" s="134"/>
      <c r="Z16" s="76">
        <v>132.87</v>
      </c>
    </row>
    <row r="17" spans="1:26" s="14" customFormat="1" ht="9" customHeight="1" thickBot="1">
      <c r="A17" s="77" t="s">
        <v>14</v>
      </c>
      <c r="B17" s="79"/>
      <c r="C17" s="230" t="s">
        <v>17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12"/>
      <c r="O17" s="213"/>
      <c r="P17" s="213"/>
      <c r="Q17" s="213"/>
      <c r="R17" s="213"/>
      <c r="S17" s="213"/>
      <c r="T17" s="213"/>
      <c r="U17" s="213"/>
      <c r="V17" s="213"/>
      <c r="W17" s="214"/>
      <c r="X17" s="223" t="s">
        <v>8</v>
      </c>
      <c r="Y17" s="223"/>
      <c r="Z17" s="78">
        <v>173.04</v>
      </c>
    </row>
    <row r="18" spans="1:26" s="10" customFormat="1" ht="10.5" customHeight="1">
      <c r="A18" s="160" t="s">
        <v>464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67"/>
    </row>
    <row r="19" spans="1:26" s="10" customFormat="1" ht="10.5" customHeight="1">
      <c r="A19" s="232" t="s">
        <v>457</v>
      </c>
      <c r="B19" s="186" t="s">
        <v>358</v>
      </c>
      <c r="C19" s="191" t="s">
        <v>493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3"/>
      <c r="N19" s="158" t="s">
        <v>596</v>
      </c>
      <c r="O19" s="239"/>
      <c r="P19" s="239"/>
      <c r="Q19" s="239"/>
      <c r="R19" s="239"/>
      <c r="S19" s="239"/>
      <c r="T19" s="239"/>
      <c r="U19" s="239"/>
      <c r="V19" s="239"/>
      <c r="W19" s="240"/>
      <c r="X19" s="198">
        <v>257.89999999999998</v>
      </c>
      <c r="Y19" s="199"/>
      <c r="Z19" s="200">
        <v>587</v>
      </c>
    </row>
    <row r="20" spans="1:26" s="10" customFormat="1" ht="9.75" customHeight="1">
      <c r="A20" s="233"/>
      <c r="B20" s="222"/>
      <c r="C20" s="206"/>
      <c r="D20" s="207"/>
      <c r="E20" s="207"/>
      <c r="F20" s="207"/>
      <c r="G20" s="207"/>
      <c r="H20" s="207"/>
      <c r="I20" s="207"/>
      <c r="J20" s="207"/>
      <c r="K20" s="207"/>
      <c r="L20" s="207"/>
      <c r="M20" s="208"/>
      <c r="N20" s="158" t="s">
        <v>460</v>
      </c>
      <c r="O20" s="140"/>
      <c r="P20" s="140"/>
      <c r="Q20" s="140"/>
      <c r="R20" s="140"/>
      <c r="S20" s="140"/>
      <c r="T20" s="140"/>
      <c r="U20" s="140"/>
      <c r="V20" s="140"/>
      <c r="W20" s="159"/>
      <c r="X20" s="198">
        <v>133.26</v>
      </c>
      <c r="Y20" s="199"/>
      <c r="Z20" s="201"/>
    </row>
    <row r="21" spans="1:26" s="10" customFormat="1" ht="9.75" customHeight="1">
      <c r="A21" s="234"/>
      <c r="B21" s="187"/>
      <c r="C21" s="168"/>
      <c r="D21" s="169"/>
      <c r="E21" s="169"/>
      <c r="F21" s="169"/>
      <c r="G21" s="169"/>
      <c r="H21" s="169"/>
      <c r="I21" s="169"/>
      <c r="J21" s="169"/>
      <c r="K21" s="169"/>
      <c r="L21" s="169"/>
      <c r="M21" s="170"/>
      <c r="N21" s="158" t="s">
        <v>461</v>
      </c>
      <c r="O21" s="140"/>
      <c r="P21" s="140"/>
      <c r="Q21" s="140"/>
      <c r="R21" s="140"/>
      <c r="S21" s="140"/>
      <c r="T21" s="140"/>
      <c r="U21" s="140"/>
      <c r="V21" s="140"/>
      <c r="W21" s="159"/>
      <c r="X21" s="198">
        <v>24.52</v>
      </c>
      <c r="Y21" s="199"/>
      <c r="Z21" s="202"/>
    </row>
    <row r="22" spans="1:26" s="10" customFormat="1" ht="10.5" customHeight="1">
      <c r="A22" s="232" t="s">
        <v>458</v>
      </c>
      <c r="B22" s="235" t="s">
        <v>462</v>
      </c>
      <c r="C22" s="191" t="s">
        <v>476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93"/>
      <c r="N22" s="158" t="s">
        <v>597</v>
      </c>
      <c r="O22" s="239"/>
      <c r="P22" s="239"/>
      <c r="Q22" s="239"/>
      <c r="R22" s="239"/>
      <c r="S22" s="239"/>
      <c r="T22" s="239"/>
      <c r="U22" s="239"/>
      <c r="V22" s="239"/>
      <c r="W22" s="240"/>
      <c r="X22" s="198">
        <v>330.48</v>
      </c>
      <c r="Y22" s="199"/>
      <c r="Z22" s="200">
        <v>682</v>
      </c>
    </row>
    <row r="23" spans="1:26" s="10" customFormat="1" ht="9.75" customHeight="1">
      <c r="A23" s="233"/>
      <c r="B23" s="236"/>
      <c r="C23" s="206"/>
      <c r="D23" s="207"/>
      <c r="E23" s="207"/>
      <c r="F23" s="207"/>
      <c r="G23" s="207"/>
      <c r="H23" s="207"/>
      <c r="I23" s="207"/>
      <c r="J23" s="207"/>
      <c r="K23" s="207"/>
      <c r="L23" s="207"/>
      <c r="M23" s="208"/>
      <c r="N23" s="158" t="s">
        <v>463</v>
      </c>
      <c r="O23" s="140"/>
      <c r="P23" s="140"/>
      <c r="Q23" s="140"/>
      <c r="R23" s="140"/>
      <c r="S23" s="140"/>
      <c r="T23" s="140"/>
      <c r="U23" s="140"/>
      <c r="V23" s="140"/>
      <c r="W23" s="159"/>
      <c r="X23" s="198">
        <v>133.26</v>
      </c>
      <c r="Y23" s="199"/>
      <c r="Z23" s="201"/>
    </row>
    <row r="24" spans="1:26" s="10" customFormat="1" ht="9.75" customHeight="1">
      <c r="A24" s="234"/>
      <c r="B24" s="237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70"/>
      <c r="N24" s="158" t="s">
        <v>461</v>
      </c>
      <c r="O24" s="140"/>
      <c r="P24" s="140"/>
      <c r="Q24" s="140"/>
      <c r="R24" s="140"/>
      <c r="S24" s="140"/>
      <c r="T24" s="140"/>
      <c r="U24" s="140"/>
      <c r="V24" s="140"/>
      <c r="W24" s="159"/>
      <c r="X24" s="198">
        <v>24.52</v>
      </c>
      <c r="Y24" s="199"/>
      <c r="Z24" s="202"/>
    </row>
    <row r="25" spans="1:26" s="10" customFormat="1" ht="9.75" customHeight="1">
      <c r="A25" s="63">
        <v>90667</v>
      </c>
      <c r="B25" s="5"/>
      <c r="C25" s="137" t="s">
        <v>466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57"/>
      <c r="X25" s="153" t="s">
        <v>8</v>
      </c>
      <c r="Y25" s="154"/>
      <c r="Z25" s="44">
        <v>53.56</v>
      </c>
    </row>
    <row r="26" spans="1:26" s="10" customFormat="1" ht="9.75" customHeight="1">
      <c r="A26" s="63">
        <v>85215</v>
      </c>
      <c r="B26" s="5"/>
      <c r="C26" s="137" t="s">
        <v>467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57"/>
      <c r="X26" s="153" t="s">
        <v>8</v>
      </c>
      <c r="Y26" s="154"/>
      <c r="Z26" s="44">
        <v>53.56</v>
      </c>
    </row>
    <row r="27" spans="1:26" s="10" customFormat="1" ht="9.75" customHeight="1">
      <c r="A27" s="63">
        <v>91444</v>
      </c>
      <c r="B27" s="5"/>
      <c r="C27" s="137" t="s">
        <v>468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57"/>
      <c r="X27" s="153" t="s">
        <v>8</v>
      </c>
      <c r="Y27" s="154"/>
      <c r="Z27" s="44">
        <v>56.65</v>
      </c>
    </row>
    <row r="28" spans="1:26" s="10" customFormat="1" ht="9.75" customHeight="1">
      <c r="A28" s="63">
        <v>91447</v>
      </c>
      <c r="B28" s="5"/>
      <c r="C28" s="137" t="s">
        <v>469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57"/>
      <c r="X28" s="153" t="s">
        <v>8</v>
      </c>
      <c r="Y28" s="154"/>
      <c r="Z28" s="44">
        <v>33.99</v>
      </c>
    </row>
    <row r="29" spans="1:26" s="10" customFormat="1" ht="9.75" customHeight="1">
      <c r="A29" s="63">
        <v>91441</v>
      </c>
      <c r="B29" s="5"/>
      <c r="C29" s="137" t="s">
        <v>470</v>
      </c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57"/>
      <c r="X29" s="153" t="s">
        <v>8</v>
      </c>
      <c r="Y29" s="154"/>
      <c r="Z29" s="44">
        <v>56.65</v>
      </c>
    </row>
    <row r="30" spans="1:26" s="10" customFormat="1" ht="11.25" customHeight="1">
      <c r="A30" s="160" t="s">
        <v>465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26"/>
    </row>
    <row r="31" spans="1:26" s="14" customFormat="1" ht="30.75" customHeight="1">
      <c r="A31" s="65" t="s">
        <v>396</v>
      </c>
      <c r="B31" s="49" t="s">
        <v>358</v>
      </c>
      <c r="C31" s="137" t="s">
        <v>494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58" t="s">
        <v>531</v>
      </c>
      <c r="O31" s="140"/>
      <c r="P31" s="140"/>
      <c r="Q31" s="140"/>
      <c r="R31" s="140"/>
      <c r="S31" s="140"/>
      <c r="T31" s="140"/>
      <c r="U31" s="140"/>
      <c r="V31" s="140"/>
      <c r="W31" s="159"/>
      <c r="X31" s="134" t="s">
        <v>3</v>
      </c>
      <c r="Y31" s="134"/>
      <c r="Z31" s="44">
        <v>698.34</v>
      </c>
    </row>
    <row r="32" spans="1:26" s="14" customFormat="1" ht="30.75" customHeight="1">
      <c r="A32" s="65" t="s">
        <v>397</v>
      </c>
      <c r="B32" s="4" t="s">
        <v>359</v>
      </c>
      <c r="C32" s="137" t="s">
        <v>495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58" t="s">
        <v>533</v>
      </c>
      <c r="O32" s="140"/>
      <c r="P32" s="140"/>
      <c r="Q32" s="140"/>
      <c r="R32" s="140"/>
      <c r="S32" s="140"/>
      <c r="T32" s="140"/>
      <c r="U32" s="140"/>
      <c r="V32" s="140"/>
      <c r="W32" s="159"/>
      <c r="X32" s="134" t="s">
        <v>3</v>
      </c>
      <c r="Y32" s="134"/>
      <c r="Z32" s="44">
        <v>762.2</v>
      </c>
    </row>
    <row r="33" spans="1:26" s="14" customFormat="1" ht="30.75" customHeight="1">
      <c r="A33" s="61" t="s">
        <v>398</v>
      </c>
      <c r="B33" s="4" t="s">
        <v>359</v>
      </c>
      <c r="C33" s="137" t="s">
        <v>459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58" t="s">
        <v>532</v>
      </c>
      <c r="O33" s="140"/>
      <c r="P33" s="140"/>
      <c r="Q33" s="140"/>
      <c r="R33" s="140"/>
      <c r="S33" s="140"/>
      <c r="T33" s="140"/>
      <c r="U33" s="140"/>
      <c r="V33" s="140"/>
      <c r="W33" s="159"/>
      <c r="X33" s="134" t="s">
        <v>3</v>
      </c>
      <c r="Y33" s="134"/>
      <c r="Z33" s="44">
        <v>640.66</v>
      </c>
    </row>
    <row r="34" spans="1:26" s="10" customFormat="1" ht="11.25" customHeight="1">
      <c r="A34" s="160" t="s">
        <v>87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26"/>
    </row>
    <row r="35" spans="1:26" s="14" customFormat="1" ht="9.75" customHeight="1">
      <c r="A35" s="62" t="s">
        <v>19</v>
      </c>
      <c r="B35" s="241" t="s">
        <v>562</v>
      </c>
      <c r="C35" s="137" t="s">
        <v>497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57"/>
      <c r="X35" s="153" t="s">
        <v>8</v>
      </c>
      <c r="Y35" s="154"/>
      <c r="Z35" s="44">
        <v>25.75</v>
      </c>
    </row>
    <row r="36" spans="1:26" s="14" customFormat="1" ht="9.75" customHeight="1">
      <c r="A36" s="63" t="s">
        <v>21</v>
      </c>
      <c r="B36" s="242"/>
      <c r="C36" s="137" t="s">
        <v>496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57"/>
      <c r="X36" s="141" t="s">
        <v>8</v>
      </c>
      <c r="Y36" s="142"/>
      <c r="Z36" s="44">
        <v>27.810000000000002</v>
      </c>
    </row>
    <row r="37" spans="1:26" s="14" customFormat="1" ht="9.75" customHeight="1">
      <c r="A37" s="60" t="s">
        <v>20</v>
      </c>
      <c r="B37" s="242"/>
      <c r="C37" s="136" t="s">
        <v>498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41" t="s">
        <v>8</v>
      </c>
      <c r="Y37" s="142"/>
      <c r="Z37" s="44">
        <v>27.810000000000002</v>
      </c>
    </row>
    <row r="38" spans="1:26" s="14" customFormat="1" ht="9.75" customHeight="1">
      <c r="A38" s="60">
        <v>89502</v>
      </c>
      <c r="B38" s="243"/>
      <c r="C38" s="137" t="s">
        <v>561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57"/>
      <c r="X38" s="155" t="s">
        <v>8</v>
      </c>
      <c r="Y38" s="142"/>
      <c r="Z38" s="44">
        <v>20.6</v>
      </c>
    </row>
    <row r="39" spans="1:26" s="14" customFormat="1" ht="9.75" customHeight="1">
      <c r="A39" s="60" t="s">
        <v>36</v>
      </c>
      <c r="B39" s="241" t="s">
        <v>563</v>
      </c>
      <c r="C39" s="136" t="s">
        <v>377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41" t="s">
        <v>8</v>
      </c>
      <c r="Y39" s="142"/>
      <c r="Z39" s="44">
        <v>57.68</v>
      </c>
    </row>
    <row r="40" spans="1:26" s="14" customFormat="1" ht="9.75" customHeight="1">
      <c r="A40" s="60" t="s">
        <v>360</v>
      </c>
      <c r="B40" s="242"/>
      <c r="C40" s="136" t="s">
        <v>361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41" t="s">
        <v>8</v>
      </c>
      <c r="Y40" s="142"/>
      <c r="Z40" s="44">
        <v>67.98</v>
      </c>
    </row>
    <row r="41" spans="1:26" s="14" customFormat="1" ht="9.75" customHeight="1">
      <c r="A41" s="60" t="s">
        <v>72</v>
      </c>
      <c r="B41" s="242"/>
      <c r="C41" s="136" t="s">
        <v>74</v>
      </c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41" t="s">
        <v>8</v>
      </c>
      <c r="Y41" s="142"/>
      <c r="Z41" s="44">
        <v>79.31</v>
      </c>
    </row>
    <row r="42" spans="1:26" s="14" customFormat="1" ht="9.75" customHeight="1">
      <c r="A42" s="60" t="s">
        <v>73</v>
      </c>
      <c r="B42" s="243"/>
      <c r="C42" s="136" t="s">
        <v>75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41" t="s">
        <v>8</v>
      </c>
      <c r="Y42" s="142"/>
      <c r="Z42" s="44">
        <v>72.100000000000009</v>
      </c>
    </row>
    <row r="43" spans="1:26" s="14" customFormat="1" ht="9.75" customHeight="1">
      <c r="A43" s="60" t="s">
        <v>76</v>
      </c>
      <c r="B43" s="241" t="s">
        <v>564</v>
      </c>
      <c r="C43" s="136" t="s">
        <v>375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4" t="s">
        <v>5</v>
      </c>
      <c r="Y43" s="134"/>
      <c r="Z43" s="44">
        <v>98.46</v>
      </c>
    </row>
    <row r="44" spans="1:26" s="14" customFormat="1" ht="9.75" customHeight="1">
      <c r="A44" s="60" t="s">
        <v>77</v>
      </c>
      <c r="B44" s="242"/>
      <c r="C44" s="136" t="s">
        <v>376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4" t="s">
        <v>5</v>
      </c>
      <c r="Y44" s="134"/>
      <c r="Z44" s="44">
        <v>82.4</v>
      </c>
    </row>
    <row r="45" spans="1:26" s="14" customFormat="1" ht="9.75" customHeight="1">
      <c r="A45" s="60" t="s">
        <v>362</v>
      </c>
      <c r="B45" s="242"/>
      <c r="C45" s="136" t="s">
        <v>363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4" t="s">
        <v>5</v>
      </c>
      <c r="Y45" s="134"/>
      <c r="Z45" s="44">
        <v>79.31</v>
      </c>
    </row>
    <row r="46" spans="1:26" s="14" customFormat="1" ht="9.75" customHeight="1">
      <c r="A46" s="64" t="s">
        <v>474</v>
      </c>
      <c r="B46" s="243"/>
      <c r="C46" s="136" t="s">
        <v>475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4" t="s">
        <v>5</v>
      </c>
      <c r="Y46" s="134"/>
      <c r="Z46" s="44">
        <v>43.26</v>
      </c>
    </row>
    <row r="47" spans="1:26" s="17" customFormat="1" ht="9.75" customHeight="1">
      <c r="A47" s="60">
        <v>85202</v>
      </c>
      <c r="B47" s="241" t="s">
        <v>565</v>
      </c>
      <c r="C47" s="136" t="s">
        <v>402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4" t="s">
        <v>3</v>
      </c>
      <c r="Y47" s="134"/>
      <c r="Z47" s="44">
        <v>41.2</v>
      </c>
    </row>
    <row r="48" spans="1:26" s="17" customFormat="1" ht="9.75" customHeight="1">
      <c r="A48" s="60" t="s">
        <v>379</v>
      </c>
      <c r="B48" s="242"/>
      <c r="C48" s="136" t="s">
        <v>386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4" t="s">
        <v>8</v>
      </c>
      <c r="Y48" s="134"/>
      <c r="Z48" s="44">
        <v>72.100000000000009</v>
      </c>
    </row>
    <row r="49" spans="1:26" s="14" customFormat="1" ht="9.75" customHeight="1">
      <c r="A49" s="60">
        <v>83965</v>
      </c>
      <c r="B49" s="243"/>
      <c r="C49" s="136" t="s">
        <v>387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4" t="s">
        <v>8</v>
      </c>
      <c r="Y49" s="134"/>
      <c r="Z49" s="44">
        <v>12.36</v>
      </c>
    </row>
    <row r="50" spans="1:26" s="14" customFormat="1" ht="9.75" customHeight="1">
      <c r="A50" s="62" t="s">
        <v>499</v>
      </c>
      <c r="B50" s="241" t="s">
        <v>566</v>
      </c>
      <c r="C50" s="137" t="s">
        <v>364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57"/>
      <c r="X50" s="141" t="s">
        <v>8</v>
      </c>
      <c r="Y50" s="142"/>
      <c r="Z50" s="44">
        <v>38.11</v>
      </c>
    </row>
    <row r="51" spans="1:26" s="14" customFormat="1" ht="9.75" customHeight="1">
      <c r="A51" s="63" t="s">
        <v>80</v>
      </c>
      <c r="B51" s="242"/>
      <c r="C51" s="136" t="s">
        <v>81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4" t="s">
        <v>8</v>
      </c>
      <c r="Y51" s="134"/>
      <c r="Z51" s="44">
        <v>346.08</v>
      </c>
    </row>
    <row r="52" spans="1:26" s="14" customFormat="1" ht="9.75" customHeight="1">
      <c r="A52" s="63" t="s">
        <v>365</v>
      </c>
      <c r="B52" s="243"/>
      <c r="C52" s="137" t="s">
        <v>366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57"/>
      <c r="X52" s="141" t="s">
        <v>8</v>
      </c>
      <c r="Y52" s="142"/>
      <c r="Z52" s="44">
        <v>86.52</v>
      </c>
    </row>
    <row r="53" spans="1:26" s="14" customFormat="1" ht="9.75" customHeight="1">
      <c r="A53" s="63">
        <v>80120</v>
      </c>
      <c r="B53" s="241" t="s">
        <v>567</v>
      </c>
      <c r="C53" s="137" t="s">
        <v>378</v>
      </c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57"/>
      <c r="X53" s="141" t="s">
        <v>8</v>
      </c>
      <c r="Y53" s="142"/>
      <c r="Z53" s="44">
        <v>22.66</v>
      </c>
    </row>
    <row r="54" spans="1:26" s="14" customFormat="1" ht="9.75" customHeight="1">
      <c r="A54" s="60">
        <v>8001745</v>
      </c>
      <c r="B54" s="242"/>
      <c r="C54" s="136" t="s">
        <v>82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4" t="s">
        <v>8</v>
      </c>
      <c r="Y54" s="134"/>
      <c r="Z54" s="44">
        <v>67.98</v>
      </c>
    </row>
    <row r="55" spans="1:26" s="14" customFormat="1" ht="9.75" customHeight="1">
      <c r="A55" s="63">
        <v>152469</v>
      </c>
      <c r="B55" s="242"/>
      <c r="C55" s="137" t="s">
        <v>83</v>
      </c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57"/>
      <c r="X55" s="141" t="s">
        <v>8</v>
      </c>
      <c r="Y55" s="142"/>
      <c r="Z55" s="44">
        <v>35.020000000000003</v>
      </c>
    </row>
    <row r="56" spans="1:26" s="14" customFormat="1" ht="9.75" customHeight="1">
      <c r="A56" s="63">
        <v>152471</v>
      </c>
      <c r="B56" s="243"/>
      <c r="C56" s="137" t="s">
        <v>84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57"/>
      <c r="X56" s="141" t="s">
        <v>8</v>
      </c>
      <c r="Y56" s="142"/>
      <c r="Z56" s="44">
        <v>52.53</v>
      </c>
    </row>
    <row r="57" spans="1:26" s="14" customFormat="1" ht="9.75" customHeight="1">
      <c r="A57" s="63">
        <v>75197</v>
      </c>
      <c r="B57" s="241" t="s">
        <v>594</v>
      </c>
      <c r="C57" s="137" t="s">
        <v>367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57"/>
      <c r="X57" s="141" t="s">
        <v>8</v>
      </c>
      <c r="Y57" s="142"/>
      <c r="Z57" s="44">
        <v>23.69</v>
      </c>
    </row>
    <row r="58" spans="1:26" s="14" customFormat="1" ht="9.75" customHeight="1">
      <c r="A58" s="63">
        <v>77120</v>
      </c>
      <c r="B58" s="243"/>
      <c r="C58" s="137" t="s">
        <v>419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57"/>
      <c r="X58" s="141" t="s">
        <v>8</v>
      </c>
      <c r="Y58" s="142"/>
      <c r="Z58" s="44">
        <v>56.65</v>
      </c>
    </row>
    <row r="59" spans="1:26" s="14" customFormat="1" ht="9.75" customHeight="1">
      <c r="A59" s="63">
        <v>8050903</v>
      </c>
      <c r="B59" s="87" t="s">
        <v>593</v>
      </c>
      <c r="C59" s="137" t="s">
        <v>595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57"/>
      <c r="X59" s="141" t="s">
        <v>71</v>
      </c>
      <c r="Y59" s="142"/>
      <c r="Z59" s="44">
        <v>4.12</v>
      </c>
    </row>
    <row r="60" spans="1:26" s="14" customFormat="1" ht="9.75" customHeight="1">
      <c r="A60" s="63">
        <v>75025</v>
      </c>
      <c r="B60" s="241" t="s">
        <v>568</v>
      </c>
      <c r="C60" s="137" t="s">
        <v>421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57"/>
      <c r="X60" s="141" t="s">
        <v>8</v>
      </c>
      <c r="Y60" s="142"/>
      <c r="Z60" s="44">
        <v>66.95</v>
      </c>
    </row>
    <row r="61" spans="1:26" s="14" customFormat="1" ht="9.75" customHeight="1">
      <c r="A61" s="63">
        <v>75026</v>
      </c>
      <c r="B61" s="242"/>
      <c r="C61" s="137" t="s">
        <v>422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57"/>
      <c r="X61" s="141" t="s">
        <v>8</v>
      </c>
      <c r="Y61" s="142"/>
      <c r="Z61" s="44">
        <v>66.95</v>
      </c>
    </row>
    <row r="62" spans="1:26" s="14" customFormat="1" ht="9.75" customHeight="1">
      <c r="A62" s="63">
        <v>75027</v>
      </c>
      <c r="B62" s="243"/>
      <c r="C62" s="137" t="s">
        <v>420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57"/>
      <c r="X62" s="141" t="s">
        <v>8</v>
      </c>
      <c r="Y62" s="142"/>
      <c r="Z62" s="44">
        <v>41.2</v>
      </c>
    </row>
    <row r="63" spans="1:26" s="14" customFormat="1" ht="9.75" customHeight="1">
      <c r="A63" s="63">
        <v>46729</v>
      </c>
      <c r="B63" s="242" t="s">
        <v>569</v>
      </c>
      <c r="C63" s="137" t="s">
        <v>69</v>
      </c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57"/>
      <c r="X63" s="141" t="s">
        <v>8</v>
      </c>
      <c r="Y63" s="142"/>
      <c r="Z63" s="44">
        <v>46.35</v>
      </c>
    </row>
    <row r="64" spans="1:26" s="14" customFormat="1" ht="9.75" customHeight="1">
      <c r="A64" s="63">
        <v>47281</v>
      </c>
      <c r="B64" s="243"/>
      <c r="C64" s="137" t="s">
        <v>70</v>
      </c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57"/>
      <c r="X64" s="141" t="s">
        <v>8</v>
      </c>
      <c r="Y64" s="142"/>
      <c r="Z64" s="44">
        <v>46.35</v>
      </c>
    </row>
    <row r="65" spans="1:26" s="14" customFormat="1" ht="9.75" customHeight="1">
      <c r="A65" s="60">
        <v>8050229</v>
      </c>
      <c r="B65" s="241" t="s">
        <v>570</v>
      </c>
      <c r="C65" s="136" t="s">
        <v>79</v>
      </c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4" t="s">
        <v>8</v>
      </c>
      <c r="Y65" s="134"/>
      <c r="Z65" s="44">
        <v>115.36</v>
      </c>
    </row>
    <row r="66" spans="1:26" s="14" customFormat="1" ht="9.75" customHeight="1">
      <c r="A66" s="60" t="s">
        <v>78</v>
      </c>
      <c r="B66" s="243"/>
      <c r="C66" s="136" t="s">
        <v>535</v>
      </c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4" t="s">
        <v>8</v>
      </c>
      <c r="Y66" s="134"/>
      <c r="Z66" s="44">
        <v>80.34</v>
      </c>
    </row>
    <row r="67" spans="1:26" s="14" customFormat="1" ht="9.75" customHeight="1">
      <c r="A67" s="60" t="s">
        <v>22</v>
      </c>
      <c r="B67" s="70" t="s">
        <v>571</v>
      </c>
      <c r="C67" s="136" t="s">
        <v>592</v>
      </c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4" t="s">
        <v>8</v>
      </c>
      <c r="Y67" s="134"/>
      <c r="Z67" s="44">
        <v>44.29</v>
      </c>
    </row>
    <row r="68" spans="1:26" s="14" customFormat="1" ht="6.75" customHeight="1">
      <c r="A68" s="244" t="s">
        <v>534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</row>
    <row r="69" spans="1:26" s="14" customFormat="1" ht="9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55"/>
    </row>
    <row r="70" spans="1:26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43"/>
    </row>
    <row r="71" spans="1:26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3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2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2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2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2"/>
    </row>
  </sheetData>
  <protectedRanges>
    <protectedRange sqref="C36:E39 F35:G40 C44:W44 H36:Y39 A19:C23 F25:G29 I35:Y35 C43:H43 C40:Y42 I43:Y44 C45:Y49 Z35:Z49 A25:A67 C50:Z67 A1:Z18 A69:Z70 B30:Z34 I25:Z29 D19:Y24" name="Диапазон1"/>
  </protectedRanges>
  <mergeCells count="160">
    <mergeCell ref="C49:W49"/>
    <mergeCell ref="C51:W51"/>
    <mergeCell ref="B39:B42"/>
    <mergeCell ref="B43:B46"/>
    <mergeCell ref="B47:B49"/>
    <mergeCell ref="C46:W46"/>
    <mergeCell ref="C45:W45"/>
    <mergeCell ref="X41:Y41"/>
    <mergeCell ref="X40:Y40"/>
    <mergeCell ref="C42:W42"/>
    <mergeCell ref="C47:W47"/>
    <mergeCell ref="A69:Y69"/>
    <mergeCell ref="A68:Z68"/>
    <mergeCell ref="C58:W58"/>
    <mergeCell ref="C61:W61"/>
    <mergeCell ref="B63:B64"/>
    <mergeCell ref="C62:W62"/>
    <mergeCell ref="B65:B66"/>
    <mergeCell ref="C57:W57"/>
    <mergeCell ref="X55:Y55"/>
    <mergeCell ref="C65:W65"/>
    <mergeCell ref="X67:Y67"/>
    <mergeCell ref="X65:Y65"/>
    <mergeCell ref="C66:W66"/>
    <mergeCell ref="C67:W67"/>
    <mergeCell ref="X61:Y61"/>
    <mergeCell ref="X64:Y64"/>
    <mergeCell ref="X63:Y63"/>
    <mergeCell ref="C60:W60"/>
    <mergeCell ref="X60:Y60"/>
    <mergeCell ref="X58:Y58"/>
    <mergeCell ref="X66:Y66"/>
    <mergeCell ref="C55:W55"/>
    <mergeCell ref="X57:Y57"/>
    <mergeCell ref="X59:Y59"/>
    <mergeCell ref="B50:B52"/>
    <mergeCell ref="B53:B56"/>
    <mergeCell ref="B57:B58"/>
    <mergeCell ref="B60:B62"/>
    <mergeCell ref="X39:Y39"/>
    <mergeCell ref="C41:W41"/>
    <mergeCell ref="C39:W39"/>
    <mergeCell ref="C48:W48"/>
    <mergeCell ref="X45:Y45"/>
    <mergeCell ref="X47:Y47"/>
    <mergeCell ref="X48:Y48"/>
    <mergeCell ref="C44:W44"/>
    <mergeCell ref="C43:W43"/>
    <mergeCell ref="X44:Y44"/>
    <mergeCell ref="X42:Y42"/>
    <mergeCell ref="X53:Y53"/>
    <mergeCell ref="C53:W53"/>
    <mergeCell ref="C54:W54"/>
    <mergeCell ref="X49:Y49"/>
    <mergeCell ref="X50:Y50"/>
    <mergeCell ref="C52:W52"/>
    <mergeCell ref="X52:Y52"/>
    <mergeCell ref="X62:Y62"/>
    <mergeCell ref="C59:W59"/>
    <mergeCell ref="A34:Y34"/>
    <mergeCell ref="C35:W35"/>
    <mergeCell ref="C40:W40"/>
    <mergeCell ref="C36:W36"/>
    <mergeCell ref="X38:Y38"/>
    <mergeCell ref="X43:Y43"/>
    <mergeCell ref="X32:Y32"/>
    <mergeCell ref="C29:W29"/>
    <mergeCell ref="B35:B38"/>
    <mergeCell ref="N33:W33"/>
    <mergeCell ref="X28:Y28"/>
    <mergeCell ref="A70:Y70"/>
    <mergeCell ref="C56:W56"/>
    <mergeCell ref="X56:Y56"/>
    <mergeCell ref="X51:Y51"/>
    <mergeCell ref="C63:W63"/>
    <mergeCell ref="N23:W23"/>
    <mergeCell ref="X31:Y31"/>
    <mergeCell ref="C25:W25"/>
    <mergeCell ref="C27:W27"/>
    <mergeCell ref="A22:A24"/>
    <mergeCell ref="N24:W24"/>
    <mergeCell ref="X24:Y24"/>
    <mergeCell ref="C32:M32"/>
    <mergeCell ref="X29:Y29"/>
    <mergeCell ref="N32:W32"/>
    <mergeCell ref="X54:Y54"/>
    <mergeCell ref="X46:Y46"/>
    <mergeCell ref="C38:W38"/>
    <mergeCell ref="X37:Y37"/>
    <mergeCell ref="C64:W64"/>
    <mergeCell ref="C33:M33"/>
    <mergeCell ref="X35:Y35"/>
    <mergeCell ref="X33:Y33"/>
    <mergeCell ref="B19:B21"/>
    <mergeCell ref="A18:Y18"/>
    <mergeCell ref="X16:Y16"/>
    <mergeCell ref="X17:Y17"/>
    <mergeCell ref="N12:W14"/>
    <mergeCell ref="C17:M17"/>
    <mergeCell ref="N31:W31"/>
    <mergeCell ref="A19:A21"/>
    <mergeCell ref="C31:M31"/>
    <mergeCell ref="B22:B24"/>
    <mergeCell ref="C28:W28"/>
    <mergeCell ref="C13:M13"/>
    <mergeCell ref="X15:Y15"/>
    <mergeCell ref="X12:Y12"/>
    <mergeCell ref="X13:Y13"/>
    <mergeCell ref="A30:Y30"/>
    <mergeCell ref="X25:Y25"/>
    <mergeCell ref="X21:Y21"/>
    <mergeCell ref="N20:W20"/>
    <mergeCell ref="N21:W21"/>
    <mergeCell ref="N22:W22"/>
    <mergeCell ref="N19:W19"/>
    <mergeCell ref="X22:Y22"/>
    <mergeCell ref="C22:M24"/>
    <mergeCell ref="X11:Y11"/>
    <mergeCell ref="C12:M12"/>
    <mergeCell ref="N15:W17"/>
    <mergeCell ref="C15:M15"/>
    <mergeCell ref="A2:Y2"/>
    <mergeCell ref="X4:Y5"/>
    <mergeCell ref="C7:M7"/>
    <mergeCell ref="N7:W7"/>
    <mergeCell ref="X9:Y9"/>
    <mergeCell ref="A3:Y3"/>
    <mergeCell ref="X7:Y7"/>
    <mergeCell ref="A4:B5"/>
    <mergeCell ref="C4:M5"/>
    <mergeCell ref="N4:W5"/>
    <mergeCell ref="N10:W10"/>
    <mergeCell ref="N9:W9"/>
    <mergeCell ref="C9:M9"/>
    <mergeCell ref="C14:M14"/>
    <mergeCell ref="X14:Y14"/>
    <mergeCell ref="Z4:Z5"/>
    <mergeCell ref="N11:W11"/>
    <mergeCell ref="C8:M8"/>
    <mergeCell ref="N8:W8"/>
    <mergeCell ref="C16:M16"/>
    <mergeCell ref="X8:Y8"/>
    <mergeCell ref="X10:Y10"/>
    <mergeCell ref="C10:M10"/>
    <mergeCell ref="C50:W50"/>
    <mergeCell ref="X23:Y23"/>
    <mergeCell ref="Z19:Z21"/>
    <mergeCell ref="Z22:Z24"/>
    <mergeCell ref="X27:Y27"/>
    <mergeCell ref="C26:W26"/>
    <mergeCell ref="X20:Y20"/>
    <mergeCell ref="X26:Y26"/>
    <mergeCell ref="X36:Y36"/>
    <mergeCell ref="C37:W37"/>
    <mergeCell ref="C6:M6"/>
    <mergeCell ref="N6:W6"/>
    <mergeCell ref="X6:Y6"/>
    <mergeCell ref="C11:M11"/>
    <mergeCell ref="X19:Y19"/>
    <mergeCell ref="C19:M21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2"/>
  <sheetViews>
    <sheetView view="pageBreakPreview" zoomScaleNormal="140" zoomScaleSheetLayoutView="100" workbookViewId="0">
      <selection activeCell="AE1" sqref="AE1"/>
    </sheetView>
  </sheetViews>
  <sheetFormatPr defaultRowHeight="12.75"/>
  <cols>
    <col min="1" max="1" width="3.85546875" style="9" customWidth="1"/>
    <col min="2" max="2" width="3" style="9" customWidth="1"/>
    <col min="3" max="3" width="3.5703125" style="9" customWidth="1"/>
    <col min="4" max="4" width="6.42578125" style="9" customWidth="1"/>
    <col min="5" max="5" width="2.5703125" style="9" customWidth="1"/>
    <col min="6" max="12" width="3.140625" style="9" customWidth="1"/>
    <col min="13" max="13" width="2.42578125" style="9" customWidth="1"/>
    <col min="14" max="14" width="3" style="9" customWidth="1"/>
    <col min="15" max="15" width="2" style="9" customWidth="1"/>
    <col min="16" max="21" width="3.140625" style="9" customWidth="1"/>
    <col min="22" max="24" width="2.85546875" style="9" customWidth="1"/>
    <col min="25" max="26" width="3.140625" style="9" customWidth="1"/>
    <col min="27" max="27" width="3.28515625" style="9" customWidth="1"/>
    <col min="28" max="28" width="2.140625" style="25" customWidth="1"/>
    <col min="29" max="29" width="3.140625" style="25" customWidth="1"/>
    <col min="30" max="30" width="6.7109375" style="9" customWidth="1"/>
    <col min="31" max="31" width="11.5703125" style="9" bestFit="1" customWidth="1"/>
    <col min="32" max="16384" width="9.140625" style="9"/>
  </cols>
  <sheetData>
    <row r="1" spans="1:31" ht="54" customHeight="1">
      <c r="A1" s="7" t="s">
        <v>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21"/>
      <c r="AC1" s="21"/>
      <c r="AD1" s="246"/>
    </row>
    <row r="2" spans="1:31" s="10" customFormat="1" ht="18" customHeight="1">
      <c r="A2" s="171" t="s">
        <v>47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247"/>
    </row>
    <row r="3" spans="1:31" s="10" customFormat="1" ht="13.5" customHeight="1">
      <c r="A3" s="177" t="s">
        <v>86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247"/>
    </row>
    <row r="4" spans="1:31" s="10" customFormat="1" ht="3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6"/>
      <c r="U4" s="6"/>
      <c r="V4" s="12"/>
      <c r="W4" s="12"/>
      <c r="X4" s="12"/>
      <c r="Y4" s="6"/>
      <c r="Z4" s="6"/>
      <c r="AA4" s="6"/>
      <c r="AB4" s="22"/>
      <c r="AC4" s="22"/>
      <c r="AD4" s="247"/>
    </row>
    <row r="5" spans="1:31" s="14" customFormat="1" ht="9" customHeight="1">
      <c r="A5" s="162" t="s">
        <v>1</v>
      </c>
      <c r="B5" s="163"/>
      <c r="C5" s="163"/>
      <c r="D5" s="163"/>
      <c r="E5" s="162" t="s">
        <v>23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2" t="s">
        <v>24</v>
      </c>
      <c r="Q5" s="163"/>
      <c r="R5" s="163"/>
      <c r="S5" s="163"/>
      <c r="T5" s="163"/>
      <c r="U5" s="163"/>
      <c r="V5" s="163"/>
      <c r="W5" s="163"/>
      <c r="X5" s="163"/>
      <c r="Y5" s="164"/>
      <c r="Z5" s="162" t="s">
        <v>2</v>
      </c>
      <c r="AA5" s="164"/>
      <c r="AB5" s="182" t="s">
        <v>4</v>
      </c>
      <c r="AC5" s="182"/>
      <c r="AD5" s="248"/>
    </row>
    <row r="6" spans="1:31" s="14" customFormat="1" ht="9" customHeight="1">
      <c r="A6" s="165"/>
      <c r="B6" s="166"/>
      <c r="C6" s="166"/>
      <c r="D6" s="166"/>
      <c r="E6" s="165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5"/>
      <c r="Q6" s="166"/>
      <c r="R6" s="166"/>
      <c r="S6" s="166"/>
      <c r="T6" s="166"/>
      <c r="U6" s="166"/>
      <c r="V6" s="166"/>
      <c r="W6" s="166"/>
      <c r="X6" s="166"/>
      <c r="Y6" s="167"/>
      <c r="Z6" s="165"/>
      <c r="AA6" s="167"/>
      <c r="AB6" s="182"/>
      <c r="AC6" s="182"/>
      <c r="AD6" s="248"/>
    </row>
    <row r="7" spans="1:31" s="14" customFormat="1" ht="39" customHeight="1">
      <c r="A7" s="252" t="s">
        <v>430</v>
      </c>
      <c r="B7" s="253"/>
      <c r="C7" s="254"/>
      <c r="D7" s="51" t="s">
        <v>113</v>
      </c>
      <c r="E7" s="168" t="s">
        <v>423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84" t="s">
        <v>435</v>
      </c>
      <c r="Q7" s="151"/>
      <c r="R7" s="151"/>
      <c r="S7" s="151"/>
      <c r="T7" s="151"/>
      <c r="U7" s="151"/>
      <c r="V7" s="151"/>
      <c r="W7" s="151"/>
      <c r="X7" s="151"/>
      <c r="Y7" s="152"/>
      <c r="Z7" s="134" t="s">
        <v>3</v>
      </c>
      <c r="AA7" s="134"/>
      <c r="AB7" s="250">
        <f>(Лист1!C2*(1-6%))*(1+43%)</f>
        <v>245.85417999999999</v>
      </c>
      <c r="AC7" s="251"/>
      <c r="AD7" s="248"/>
      <c r="AE7" s="58"/>
    </row>
    <row r="8" spans="1:31" s="14" customFormat="1" ht="50.25" customHeight="1">
      <c r="A8" s="158" t="s">
        <v>88</v>
      </c>
      <c r="B8" s="140"/>
      <c r="C8" s="159"/>
      <c r="D8" s="8" t="s">
        <v>114</v>
      </c>
      <c r="E8" s="168" t="s">
        <v>353</v>
      </c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84" t="s">
        <v>490</v>
      </c>
      <c r="Q8" s="151"/>
      <c r="R8" s="151"/>
      <c r="S8" s="151"/>
      <c r="T8" s="151"/>
      <c r="U8" s="151"/>
      <c r="V8" s="151"/>
      <c r="W8" s="151"/>
      <c r="X8" s="151"/>
      <c r="Y8" s="152"/>
      <c r="Z8" s="134" t="s">
        <v>3</v>
      </c>
      <c r="AA8" s="134"/>
      <c r="AB8" s="250">
        <f>(Лист1!C3*(1-6%))*(1+43%)</f>
        <v>363.20283999999992</v>
      </c>
      <c r="AC8" s="251"/>
      <c r="AD8" s="248"/>
    </row>
    <row r="9" spans="1:31" s="14" customFormat="1" ht="30" customHeight="1">
      <c r="A9" s="158" t="s">
        <v>92</v>
      </c>
      <c r="B9" s="140"/>
      <c r="C9" s="140"/>
      <c r="D9" s="8" t="s">
        <v>113</v>
      </c>
      <c r="E9" s="168" t="s">
        <v>101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84" t="s">
        <v>99</v>
      </c>
      <c r="Q9" s="151"/>
      <c r="R9" s="151"/>
      <c r="S9" s="151"/>
      <c r="T9" s="151"/>
      <c r="U9" s="151"/>
      <c r="V9" s="151"/>
      <c r="W9" s="151"/>
      <c r="X9" s="151"/>
      <c r="Y9" s="152"/>
      <c r="Z9" s="134" t="s">
        <v>8</v>
      </c>
      <c r="AA9" s="134"/>
      <c r="AB9" s="250">
        <f>(Лист1!C4*(1-6%))*(1+43%)</f>
        <v>383.55523777999997</v>
      </c>
      <c r="AC9" s="251"/>
      <c r="AD9" s="248"/>
    </row>
    <row r="10" spans="1:31" s="14" customFormat="1" ht="30" customHeight="1">
      <c r="A10" s="174" t="s">
        <v>516</v>
      </c>
      <c r="B10" s="140"/>
      <c r="C10" s="140"/>
      <c r="D10" s="48" t="s">
        <v>517</v>
      </c>
      <c r="E10" s="168" t="s">
        <v>518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84" t="s">
        <v>519</v>
      </c>
      <c r="Q10" s="151"/>
      <c r="R10" s="151"/>
      <c r="S10" s="151"/>
      <c r="T10" s="151"/>
      <c r="U10" s="151"/>
      <c r="V10" s="151"/>
      <c r="W10" s="151"/>
      <c r="X10" s="151"/>
      <c r="Y10" s="152"/>
      <c r="Z10" s="134" t="s">
        <v>3</v>
      </c>
      <c r="AA10" s="134"/>
      <c r="AB10" s="250">
        <f>(Лист1!C5*(1-6%))*(1+43%)</f>
        <v>271.25956000000002</v>
      </c>
      <c r="AC10" s="251"/>
      <c r="AD10" s="248"/>
    </row>
    <row r="11" spans="1:31" s="14" customFormat="1" ht="39" customHeight="1">
      <c r="A11" s="158" t="s">
        <v>89</v>
      </c>
      <c r="B11" s="140"/>
      <c r="C11" s="159"/>
      <c r="D11" s="8" t="s">
        <v>116</v>
      </c>
      <c r="E11" s="168" t="s">
        <v>354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58" t="s">
        <v>522</v>
      </c>
      <c r="Q11" s="140"/>
      <c r="R11" s="140"/>
      <c r="S11" s="140"/>
      <c r="T11" s="140"/>
      <c r="U11" s="140"/>
      <c r="V11" s="140"/>
      <c r="W11" s="140"/>
      <c r="X11" s="140"/>
      <c r="Y11" s="159"/>
      <c r="Z11" s="134" t="s">
        <v>8</v>
      </c>
      <c r="AA11" s="134"/>
      <c r="AB11" s="250">
        <f>(Лист1!C6*(1-6%))*(1+43%)</f>
        <v>291.82581999999996</v>
      </c>
      <c r="AC11" s="251"/>
      <c r="AD11" s="248"/>
      <c r="AE11" s="58"/>
    </row>
    <row r="12" spans="1:31" s="20" customFormat="1" ht="30.75" customHeight="1">
      <c r="A12" s="158" t="s">
        <v>90</v>
      </c>
      <c r="B12" s="140"/>
      <c r="C12" s="140"/>
      <c r="D12" s="8" t="s">
        <v>116</v>
      </c>
      <c r="E12" s="168" t="s">
        <v>559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50" t="s">
        <v>98</v>
      </c>
      <c r="Q12" s="151"/>
      <c r="R12" s="151"/>
      <c r="S12" s="151"/>
      <c r="T12" s="151"/>
      <c r="U12" s="151"/>
      <c r="V12" s="151"/>
      <c r="W12" s="151"/>
      <c r="X12" s="151"/>
      <c r="Y12" s="152"/>
      <c r="Z12" s="134" t="s">
        <v>8</v>
      </c>
      <c r="AA12" s="134"/>
      <c r="AB12" s="250">
        <f>(Лист1!C7*(1-6%))*(1+43%)</f>
        <v>293.51951199999996</v>
      </c>
      <c r="AC12" s="251"/>
      <c r="AD12" s="249"/>
    </row>
    <row r="13" spans="1:31" s="14" customFormat="1" ht="39" customHeight="1">
      <c r="A13" s="139" t="s">
        <v>91</v>
      </c>
      <c r="B13" s="140"/>
      <c r="C13" s="159"/>
      <c r="D13" s="8" t="s">
        <v>115</v>
      </c>
      <c r="E13" s="168" t="s">
        <v>355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58" t="s">
        <v>523</v>
      </c>
      <c r="Q13" s="140"/>
      <c r="R13" s="140"/>
      <c r="S13" s="140"/>
      <c r="T13" s="140"/>
      <c r="U13" s="140"/>
      <c r="V13" s="140"/>
      <c r="W13" s="140"/>
      <c r="X13" s="140"/>
      <c r="Y13" s="159"/>
      <c r="Z13" s="134" t="s">
        <v>8</v>
      </c>
      <c r="AA13" s="134"/>
      <c r="AB13" s="250">
        <f>(Лист1!C8*(1-6%))*(1+43%)</f>
        <v>364.81587999999994</v>
      </c>
      <c r="AC13" s="251"/>
      <c r="AD13" s="248"/>
    </row>
    <row r="14" spans="1:31" s="14" customFormat="1" ht="36" customHeight="1">
      <c r="A14" s="179" t="s">
        <v>429</v>
      </c>
      <c r="B14" s="253"/>
      <c r="C14" s="254"/>
      <c r="D14" s="50" t="s">
        <v>117</v>
      </c>
      <c r="E14" s="168" t="s">
        <v>102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58" t="s">
        <v>434</v>
      </c>
      <c r="Q14" s="140"/>
      <c r="R14" s="140"/>
      <c r="S14" s="140"/>
      <c r="T14" s="140"/>
      <c r="U14" s="140"/>
      <c r="V14" s="140"/>
      <c r="W14" s="140"/>
      <c r="X14" s="140"/>
      <c r="Y14" s="140"/>
      <c r="Z14" s="134" t="s">
        <v>3</v>
      </c>
      <c r="AA14" s="134"/>
      <c r="AB14" s="250">
        <f>(Лист1!C9*(1-6%))*(1+43%)</f>
        <v>393.31291999999996</v>
      </c>
      <c r="AC14" s="251"/>
      <c r="AD14" s="248"/>
    </row>
    <row r="15" spans="1:31" s="14" customFormat="1" ht="39" customHeight="1">
      <c r="A15" s="137" t="s">
        <v>94</v>
      </c>
      <c r="B15" s="138"/>
      <c r="C15" s="138"/>
      <c r="D15" s="50" t="s">
        <v>117</v>
      </c>
      <c r="E15" s="168" t="s">
        <v>103</v>
      </c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39" t="s">
        <v>108</v>
      </c>
      <c r="Q15" s="140"/>
      <c r="R15" s="140"/>
      <c r="S15" s="140"/>
      <c r="T15" s="140"/>
      <c r="U15" s="140"/>
      <c r="V15" s="140"/>
      <c r="W15" s="140"/>
      <c r="X15" s="140"/>
      <c r="Y15" s="140"/>
      <c r="Z15" s="134" t="s">
        <v>8</v>
      </c>
      <c r="AA15" s="134"/>
      <c r="AB15" s="250">
        <f>(Лист1!C10*(1-6%))*(1+43%)</f>
        <v>459.98523999999992</v>
      </c>
      <c r="AC15" s="251"/>
      <c r="AD15" s="248"/>
      <c r="AE15" s="58"/>
    </row>
    <row r="16" spans="1:31" s="14" customFormat="1" ht="39" customHeight="1">
      <c r="A16" s="158" t="s">
        <v>96</v>
      </c>
      <c r="B16" s="140"/>
      <c r="C16" s="159"/>
      <c r="D16" s="8" t="s">
        <v>118</v>
      </c>
      <c r="E16" s="168" t="s">
        <v>356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84" t="s">
        <v>524</v>
      </c>
      <c r="Q16" s="151"/>
      <c r="R16" s="151"/>
      <c r="S16" s="151"/>
      <c r="T16" s="151"/>
      <c r="U16" s="151"/>
      <c r="V16" s="151"/>
      <c r="W16" s="151"/>
      <c r="X16" s="151"/>
      <c r="Y16" s="152"/>
      <c r="Z16" s="134" t="s">
        <v>8</v>
      </c>
      <c r="AA16" s="134"/>
      <c r="AB16" s="250">
        <f>(Лист1!C11*(1-6%))*(1+43%)</f>
        <v>534.97815799999989</v>
      </c>
      <c r="AC16" s="251"/>
      <c r="AD16" s="248"/>
      <c r="AE16" s="58"/>
    </row>
    <row r="17" spans="1:31" s="14" customFormat="1" ht="29.25" customHeight="1">
      <c r="A17" s="139" t="s">
        <v>93</v>
      </c>
      <c r="B17" s="140"/>
      <c r="C17" s="140"/>
      <c r="D17" s="8" t="s">
        <v>119</v>
      </c>
      <c r="E17" s="168" t="s">
        <v>102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39" t="s">
        <v>109</v>
      </c>
      <c r="Q17" s="140"/>
      <c r="R17" s="140"/>
      <c r="S17" s="140"/>
      <c r="T17" s="140"/>
      <c r="U17" s="140"/>
      <c r="V17" s="140"/>
      <c r="W17" s="140"/>
      <c r="X17" s="140"/>
      <c r="Y17" s="140"/>
      <c r="Z17" s="134" t="s">
        <v>8</v>
      </c>
      <c r="AA17" s="134"/>
      <c r="AB17" s="250">
        <f>(Лист1!C12*(1-6%))*(1+43%)</f>
        <v>508.12104199999993</v>
      </c>
      <c r="AC17" s="251"/>
      <c r="AD17" s="248"/>
      <c r="AE17" s="58"/>
    </row>
    <row r="18" spans="1:31" s="14" customFormat="1" ht="39" customHeight="1">
      <c r="A18" s="139" t="s">
        <v>95</v>
      </c>
      <c r="B18" s="140"/>
      <c r="C18" s="140"/>
      <c r="D18" s="8" t="s">
        <v>119</v>
      </c>
      <c r="E18" s="168" t="s">
        <v>103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39" t="s">
        <v>110</v>
      </c>
      <c r="Q18" s="140"/>
      <c r="R18" s="140"/>
      <c r="S18" s="140"/>
      <c r="T18" s="140"/>
      <c r="U18" s="140"/>
      <c r="V18" s="140"/>
      <c r="W18" s="140"/>
      <c r="X18" s="140"/>
      <c r="Y18" s="140"/>
      <c r="Z18" s="134" t="s">
        <v>8</v>
      </c>
      <c r="AA18" s="134"/>
      <c r="AB18" s="250">
        <f>(Лист1!C13*(1-6%))*(1+43%)</f>
        <v>586.87771999999995</v>
      </c>
      <c r="AC18" s="251"/>
      <c r="AD18" s="248"/>
      <c r="AE18" s="58"/>
    </row>
    <row r="19" spans="1:31" s="14" customFormat="1" ht="39.75" customHeight="1">
      <c r="A19" s="139" t="s">
        <v>97</v>
      </c>
      <c r="B19" s="140"/>
      <c r="C19" s="159"/>
      <c r="D19" s="8" t="s">
        <v>120</v>
      </c>
      <c r="E19" s="168" t="s">
        <v>357</v>
      </c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84" t="s">
        <v>525</v>
      </c>
      <c r="Q19" s="151"/>
      <c r="R19" s="151"/>
      <c r="S19" s="151"/>
      <c r="T19" s="151"/>
      <c r="U19" s="151"/>
      <c r="V19" s="151"/>
      <c r="W19" s="151"/>
      <c r="X19" s="151"/>
      <c r="Y19" s="152"/>
      <c r="Z19" s="134" t="s">
        <v>8</v>
      </c>
      <c r="AA19" s="134"/>
      <c r="AB19" s="250">
        <f>(Лист1!C14*(1-6%))*(1+43%)</f>
        <v>588.42354999999986</v>
      </c>
      <c r="AC19" s="251"/>
      <c r="AD19" s="248"/>
    </row>
    <row r="20" spans="1:31" s="14" customFormat="1" ht="11.25" customHeight="1">
      <c r="A20" s="255" t="s">
        <v>100</v>
      </c>
      <c r="B20" s="256"/>
      <c r="C20" s="257"/>
      <c r="D20" s="8"/>
      <c r="E20" s="137" t="s">
        <v>106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57"/>
      <c r="Z20" s="134" t="s">
        <v>8</v>
      </c>
      <c r="AA20" s="134"/>
      <c r="AB20" s="250">
        <f>(Лист1!C15*(1-6%))*(1+43%)</f>
        <v>239.86912949999999</v>
      </c>
      <c r="AC20" s="251"/>
      <c r="AD20" s="248"/>
    </row>
    <row r="21" spans="1:31" s="14" customFormat="1" ht="11.25" customHeight="1">
      <c r="A21" s="158" t="s">
        <v>198</v>
      </c>
      <c r="B21" s="140"/>
      <c r="C21" s="159"/>
      <c r="D21" s="4"/>
      <c r="E21" s="136" t="s">
        <v>395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4" t="s">
        <v>8</v>
      </c>
      <c r="AA21" s="134"/>
      <c r="AB21" s="250">
        <f>(Лист1!C16*(1-6%))*(1+43%)</f>
        <v>58.980807599999999</v>
      </c>
      <c r="AC21" s="251"/>
      <c r="AD21" s="248"/>
    </row>
    <row r="22" spans="1:31" ht="11.25" customHeight="1">
      <c r="A22" s="133" t="s">
        <v>104</v>
      </c>
      <c r="B22" s="133"/>
      <c r="C22" s="133"/>
      <c r="D22" s="4"/>
      <c r="E22" s="136" t="s">
        <v>335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4" t="s">
        <v>8</v>
      </c>
      <c r="AA22" s="134"/>
      <c r="AB22" s="250">
        <f>(Лист1!C17*(1-6%))*(1+43%)</f>
        <v>9.6647979999999993</v>
      </c>
      <c r="AC22" s="251"/>
      <c r="AD22" s="246"/>
    </row>
    <row r="23" spans="1:31" ht="11.25" customHeight="1">
      <c r="A23" s="135" t="s">
        <v>514</v>
      </c>
      <c r="B23" s="133"/>
      <c r="C23" s="133"/>
      <c r="D23" s="4"/>
      <c r="E23" s="136" t="s">
        <v>515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4" t="s">
        <v>8</v>
      </c>
      <c r="AA23" s="134"/>
      <c r="AB23" s="250">
        <f>(Лист1!C18*(1-6%))*(1+43%)</f>
        <v>18.092931999999998</v>
      </c>
      <c r="AC23" s="251"/>
      <c r="AD23" s="246"/>
    </row>
    <row r="24" spans="1:31" s="14" customFormat="1" ht="11.25" customHeight="1">
      <c r="A24" s="133" t="s">
        <v>105</v>
      </c>
      <c r="B24" s="133"/>
      <c r="C24" s="133"/>
      <c r="D24" s="4"/>
      <c r="E24" s="136" t="s">
        <v>107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4" t="s">
        <v>8</v>
      </c>
      <c r="AA24" s="134"/>
      <c r="AB24" s="250">
        <f>(Лист1!C19*(1-6%))*(1+43%)</f>
        <v>49.427578199999999</v>
      </c>
      <c r="AC24" s="251"/>
      <c r="AD24" s="248"/>
    </row>
    <row r="25" spans="1:31" ht="11.25" customHeight="1">
      <c r="A25" s="133" t="s">
        <v>146</v>
      </c>
      <c r="B25" s="133"/>
      <c r="C25" s="133"/>
      <c r="D25" s="4"/>
      <c r="E25" s="137" t="s">
        <v>147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40"/>
      <c r="Z25" s="134" t="s">
        <v>8</v>
      </c>
      <c r="AA25" s="134"/>
      <c r="AB25" s="250">
        <f>(Лист1!C20*(1-6%))*(1+43%)</f>
        <v>26.416756079999999</v>
      </c>
      <c r="AC25" s="251"/>
      <c r="AD25" s="246"/>
    </row>
    <row r="26" spans="1:31" ht="6" customHeight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246"/>
    </row>
    <row r="27" spans="1:31">
      <c r="A27" s="132" t="s">
        <v>0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246"/>
    </row>
    <row r="28" spans="1:3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23"/>
      <c r="AC28" s="23"/>
    </row>
    <row r="29" spans="1:3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24"/>
      <c r="AC29" s="24"/>
    </row>
    <row r="30" spans="1:3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24"/>
      <c r="AC30" s="24"/>
    </row>
    <row r="31" spans="1:3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24"/>
      <c r="AC31" s="24"/>
    </row>
    <row r="32" spans="1:3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  <c r="AC32" s="24"/>
    </row>
  </sheetData>
  <sheetProtection formatCells="0" formatColumns="0" formatRows="0" insertColumns="0" insertRows="0" insertHyperlinks="0" deleteColumns="0" deleteRows="0" sort="0" autoFilter="0" pivotTables="0"/>
  <protectedRanges>
    <protectedRange sqref="A14:AA15 D20:AA20 D16:AA16 D11:AA11 A21:AA24 A7:AA10 Z15:AA19 D19:Y19 A17:Y18 A1:AC6 A12:AA12 D13:AA13 A26:AC27" name="Диапазон1"/>
    <protectedRange sqref="A25:AA25" name="Диапазон1_2"/>
  </protectedRanges>
  <mergeCells count="99">
    <mergeCell ref="A14:C14"/>
    <mergeCell ref="E14:O14"/>
    <mergeCell ref="P14:Y14"/>
    <mergeCell ref="A16:C16"/>
    <mergeCell ref="A12:C12"/>
    <mergeCell ref="P12:Y12"/>
    <mergeCell ref="A13:C13"/>
    <mergeCell ref="E13:O13"/>
    <mergeCell ref="E12:O12"/>
    <mergeCell ref="P13:Y13"/>
    <mergeCell ref="E16:O16"/>
    <mergeCell ref="E15:O15"/>
    <mergeCell ref="AB12:AC12"/>
    <mergeCell ref="AB13:AC13"/>
    <mergeCell ref="P17:Y17"/>
    <mergeCell ref="P16:Y16"/>
    <mergeCell ref="Z12:AA12"/>
    <mergeCell ref="Z13:AA13"/>
    <mergeCell ref="AB14:AC14"/>
    <mergeCell ref="AB15:AC15"/>
    <mergeCell ref="AB16:AC16"/>
    <mergeCell ref="AB17:AC17"/>
    <mergeCell ref="A20:C20"/>
    <mergeCell ref="Z20:AA20"/>
    <mergeCell ref="A18:C18"/>
    <mergeCell ref="E18:O18"/>
    <mergeCell ref="A15:C15"/>
    <mergeCell ref="Z18:AA18"/>
    <mergeCell ref="A17:C17"/>
    <mergeCell ref="P18:Y18"/>
    <mergeCell ref="P15:Y15"/>
    <mergeCell ref="E17:O17"/>
    <mergeCell ref="Z16:AA16"/>
    <mergeCell ref="Z17:AA17"/>
    <mergeCell ref="AB18:AC18"/>
    <mergeCell ref="Z14:AA14"/>
    <mergeCell ref="Z15:AA15"/>
    <mergeCell ref="A25:C25"/>
    <mergeCell ref="E25:Y25"/>
    <mergeCell ref="A22:C22"/>
    <mergeCell ref="E22:Y22"/>
    <mergeCell ref="Z25:AA25"/>
    <mergeCell ref="AB23:AC23"/>
    <mergeCell ref="AB22:AC22"/>
    <mergeCell ref="E21:Y21"/>
    <mergeCell ref="A19:C19"/>
    <mergeCell ref="A21:C21"/>
    <mergeCell ref="P19:Y19"/>
    <mergeCell ref="E20:Y20"/>
    <mergeCell ref="AB21:AC21"/>
    <mergeCell ref="A27:AC27"/>
    <mergeCell ref="A24:C24"/>
    <mergeCell ref="E24:Y24"/>
    <mergeCell ref="Z24:AA24"/>
    <mergeCell ref="Z22:AA22"/>
    <mergeCell ref="A23:C23"/>
    <mergeCell ref="E23:Y23"/>
    <mergeCell ref="Z23:AA23"/>
    <mergeCell ref="A26:AC26"/>
    <mergeCell ref="AB20:AC20"/>
    <mergeCell ref="E19:O19"/>
    <mergeCell ref="Z21:AA21"/>
    <mergeCell ref="Z19:AA19"/>
    <mergeCell ref="AB19:AC19"/>
    <mergeCell ref="AB5:AC6"/>
    <mergeCell ref="Z8:AA8"/>
    <mergeCell ref="E8:O8"/>
    <mergeCell ref="Z9:AA9"/>
    <mergeCell ref="Z7:AA7"/>
    <mergeCell ref="E7:O7"/>
    <mergeCell ref="E5:O6"/>
    <mergeCell ref="P5:Y6"/>
    <mergeCell ref="E9:O9"/>
    <mergeCell ref="AB9:AC9"/>
    <mergeCell ref="A7:C7"/>
    <mergeCell ref="A8:C8"/>
    <mergeCell ref="Z11:AA11"/>
    <mergeCell ref="A10:C10"/>
    <mergeCell ref="E10:O10"/>
    <mergeCell ref="AB7:AC7"/>
    <mergeCell ref="AB8:AC8"/>
    <mergeCell ref="P7:Y7"/>
    <mergeCell ref="A9:C9"/>
    <mergeCell ref="AD1:AD27"/>
    <mergeCell ref="AB24:AC24"/>
    <mergeCell ref="AB25:AC25"/>
    <mergeCell ref="A2:AC2"/>
    <mergeCell ref="P9:Y9"/>
    <mergeCell ref="P8:Y8"/>
    <mergeCell ref="A11:C11"/>
    <mergeCell ref="E11:O11"/>
    <mergeCell ref="P11:Y11"/>
    <mergeCell ref="A5:D6"/>
    <mergeCell ref="AB11:AC11"/>
    <mergeCell ref="A3:AC3"/>
    <mergeCell ref="Z5:AA6"/>
    <mergeCell ref="P10:Y10"/>
    <mergeCell ref="Z10:AA10"/>
    <mergeCell ref="AB10:AC10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94" fitToHeight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8"/>
  <sheetViews>
    <sheetView view="pageBreakPreview" topLeftCell="B1" zoomScaleNormal="140" zoomScaleSheetLayoutView="100" workbookViewId="0">
      <selection activeCell="AE2" sqref="AE2"/>
    </sheetView>
  </sheetViews>
  <sheetFormatPr defaultRowHeight="12.75"/>
  <cols>
    <col min="1" max="1" width="4.42578125" style="9" customWidth="1"/>
    <col min="2" max="2" width="4.28515625" style="9" customWidth="1"/>
    <col min="3" max="3" width="6.28515625" style="9" customWidth="1"/>
    <col min="4" max="4" width="6.85546875" style="9" customWidth="1"/>
    <col min="5" max="15" width="2.7109375" style="9" customWidth="1"/>
    <col min="16" max="25" width="3.42578125" style="9" customWidth="1"/>
    <col min="26" max="26" width="3.140625" style="9" customWidth="1"/>
    <col min="27" max="27" width="3.85546875" style="9" customWidth="1"/>
    <col min="28" max="28" width="2.140625" style="25" customWidth="1"/>
    <col min="29" max="29" width="3.42578125" style="25" customWidth="1"/>
    <col min="30" max="30" width="6.85546875" style="9" customWidth="1"/>
    <col min="31" max="31" width="11.5703125" style="9" bestFit="1" customWidth="1"/>
    <col min="32" max="16384" width="9.140625" style="9"/>
  </cols>
  <sheetData>
    <row r="1" spans="1:31" ht="48.75" customHeight="1">
      <c r="A1" s="7" t="s">
        <v>112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21"/>
      <c r="AC1" s="21"/>
      <c r="AD1" s="246"/>
    </row>
    <row r="2" spans="1:31" s="10" customFormat="1" ht="18" customHeight="1">
      <c r="A2" s="171" t="s">
        <v>47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260"/>
    </row>
    <row r="3" spans="1:31" s="10" customFormat="1" ht="13.5" customHeight="1">
      <c r="A3" s="177" t="s">
        <v>152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8"/>
      <c r="AD3" s="260"/>
    </row>
    <row r="4" spans="1:31" s="10" customFormat="1" ht="3.7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3"/>
      <c r="S4" s="13"/>
      <c r="T4" s="6"/>
      <c r="U4" s="6"/>
      <c r="V4" s="12"/>
      <c r="W4" s="12"/>
      <c r="X4" s="12"/>
      <c r="Y4" s="6"/>
      <c r="Z4" s="6"/>
      <c r="AA4" s="6"/>
      <c r="AB4" s="22"/>
      <c r="AC4" s="108"/>
      <c r="AD4" s="260"/>
    </row>
    <row r="5" spans="1:31" s="14" customFormat="1" ht="9" customHeight="1">
      <c r="A5" s="162" t="s">
        <v>1</v>
      </c>
      <c r="B5" s="163"/>
      <c r="C5" s="163"/>
      <c r="D5" s="163"/>
      <c r="E5" s="162" t="s">
        <v>23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2" t="s">
        <v>24</v>
      </c>
      <c r="Q5" s="163"/>
      <c r="R5" s="163"/>
      <c r="S5" s="163"/>
      <c r="T5" s="163"/>
      <c r="U5" s="163"/>
      <c r="V5" s="163"/>
      <c r="W5" s="163"/>
      <c r="X5" s="163"/>
      <c r="Y5" s="164"/>
      <c r="Z5" s="162" t="s">
        <v>2</v>
      </c>
      <c r="AA5" s="164"/>
      <c r="AB5" s="182" t="s">
        <v>4</v>
      </c>
      <c r="AC5" s="182"/>
      <c r="AD5" s="260"/>
    </row>
    <row r="6" spans="1:31" s="14" customFormat="1" ht="9" customHeight="1">
      <c r="A6" s="165"/>
      <c r="B6" s="166"/>
      <c r="C6" s="166"/>
      <c r="D6" s="166"/>
      <c r="E6" s="165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5"/>
      <c r="Q6" s="166"/>
      <c r="R6" s="166"/>
      <c r="S6" s="166"/>
      <c r="T6" s="166"/>
      <c r="U6" s="166"/>
      <c r="V6" s="166"/>
      <c r="W6" s="166"/>
      <c r="X6" s="166"/>
      <c r="Y6" s="167"/>
      <c r="Z6" s="165"/>
      <c r="AA6" s="167"/>
      <c r="AB6" s="182"/>
      <c r="AC6" s="182"/>
      <c r="AD6" s="260"/>
    </row>
    <row r="7" spans="1:31" s="14" customFormat="1" ht="37.5" customHeight="1">
      <c r="A7" s="252" t="s">
        <v>432</v>
      </c>
      <c r="B7" s="253"/>
      <c r="C7" s="254"/>
      <c r="D7" s="49" t="s">
        <v>415</v>
      </c>
      <c r="E7" s="137" t="s">
        <v>447</v>
      </c>
      <c r="F7" s="138"/>
      <c r="G7" s="138"/>
      <c r="H7" s="138"/>
      <c r="I7" s="138"/>
      <c r="J7" s="138"/>
      <c r="K7" s="138"/>
      <c r="L7" s="138"/>
      <c r="M7" s="138"/>
      <c r="N7" s="138"/>
      <c r="O7" s="157"/>
      <c r="P7" s="158" t="s">
        <v>417</v>
      </c>
      <c r="Q7" s="140"/>
      <c r="R7" s="140"/>
      <c r="S7" s="140"/>
      <c r="T7" s="140"/>
      <c r="U7" s="140"/>
      <c r="V7" s="140"/>
      <c r="W7" s="140"/>
      <c r="X7" s="140"/>
      <c r="Y7" s="159"/>
      <c r="Z7" s="134" t="s">
        <v>3</v>
      </c>
      <c r="AA7" s="134"/>
      <c r="AB7" s="258">
        <f>(Лист1!E2*(1-6%))*(1+43%)</f>
        <v>454.33959999999996</v>
      </c>
      <c r="AC7" s="259"/>
      <c r="AD7" s="260"/>
      <c r="AE7" s="58"/>
    </row>
    <row r="8" spans="1:31" s="14" customFormat="1" ht="34.5" customHeight="1">
      <c r="A8" s="252" t="s">
        <v>433</v>
      </c>
      <c r="B8" s="253"/>
      <c r="C8" s="254"/>
      <c r="D8" s="4" t="s">
        <v>349</v>
      </c>
      <c r="E8" s="137" t="s">
        <v>447</v>
      </c>
      <c r="F8" s="138"/>
      <c r="G8" s="138"/>
      <c r="H8" s="138"/>
      <c r="I8" s="138"/>
      <c r="J8" s="138"/>
      <c r="K8" s="138"/>
      <c r="L8" s="138"/>
      <c r="M8" s="138"/>
      <c r="N8" s="138"/>
      <c r="O8" s="157"/>
      <c r="P8" s="158" t="s">
        <v>418</v>
      </c>
      <c r="Q8" s="140"/>
      <c r="R8" s="140"/>
      <c r="S8" s="140"/>
      <c r="T8" s="140"/>
      <c r="U8" s="140"/>
      <c r="V8" s="140"/>
      <c r="W8" s="140"/>
      <c r="X8" s="140"/>
      <c r="Y8" s="159"/>
      <c r="Z8" s="134" t="s">
        <v>3</v>
      </c>
      <c r="AA8" s="134"/>
      <c r="AB8" s="258">
        <f>(Лист1!E3*(1-6%))*(1+43%)</f>
        <v>496.14421999999996</v>
      </c>
      <c r="AC8" s="259"/>
      <c r="AD8" s="260"/>
      <c r="AE8" s="58"/>
    </row>
    <row r="9" spans="1:31" s="14" customFormat="1" ht="38.25" customHeight="1">
      <c r="A9" s="135" t="s">
        <v>121</v>
      </c>
      <c r="B9" s="133"/>
      <c r="C9" s="133"/>
      <c r="D9" s="4" t="s">
        <v>122</v>
      </c>
      <c r="E9" s="136" t="s">
        <v>153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5" t="s">
        <v>489</v>
      </c>
      <c r="Q9" s="133"/>
      <c r="R9" s="133"/>
      <c r="S9" s="133"/>
      <c r="T9" s="133"/>
      <c r="U9" s="133"/>
      <c r="V9" s="133"/>
      <c r="W9" s="133"/>
      <c r="X9" s="133"/>
      <c r="Y9" s="133"/>
      <c r="Z9" s="134" t="s">
        <v>3</v>
      </c>
      <c r="AA9" s="134"/>
      <c r="AB9" s="258">
        <f>(Лист1!E4*(1-6%))*(1+43%)</f>
        <v>611.20773999999994</v>
      </c>
      <c r="AC9" s="259"/>
      <c r="AD9" s="260"/>
      <c r="AE9" s="58"/>
    </row>
    <row r="10" spans="1:31" s="14" customFormat="1" ht="39.75" customHeight="1">
      <c r="A10" s="262" t="s">
        <v>583</v>
      </c>
      <c r="B10" s="140"/>
      <c r="C10" s="140"/>
      <c r="D10" s="48" t="s">
        <v>122</v>
      </c>
      <c r="E10" s="168" t="s">
        <v>582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84" t="s">
        <v>585</v>
      </c>
      <c r="Q10" s="151"/>
      <c r="R10" s="151"/>
      <c r="S10" s="151"/>
      <c r="T10" s="151"/>
      <c r="U10" s="151"/>
      <c r="V10" s="151"/>
      <c r="W10" s="151"/>
      <c r="X10" s="151"/>
      <c r="Y10" s="152"/>
      <c r="Z10" s="134" t="s">
        <v>8</v>
      </c>
      <c r="AA10" s="134"/>
      <c r="AB10" s="258">
        <f>(Лист1!E5*(1-6%))*(1+43%)</f>
        <v>187.16640800000002</v>
      </c>
      <c r="AC10" s="259"/>
      <c r="AD10" s="260"/>
      <c r="AE10" s="58"/>
    </row>
    <row r="11" spans="1:31" s="14" customFormat="1" ht="29.25" customHeight="1">
      <c r="A11" s="137" t="s">
        <v>588</v>
      </c>
      <c r="B11" s="138"/>
      <c r="C11" s="138"/>
      <c r="D11" s="48" t="s">
        <v>122</v>
      </c>
      <c r="E11" s="168" t="s">
        <v>589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84" t="s">
        <v>587</v>
      </c>
      <c r="Q11" s="151"/>
      <c r="R11" s="151"/>
      <c r="S11" s="151"/>
      <c r="T11" s="151"/>
      <c r="U11" s="151"/>
      <c r="V11" s="151"/>
      <c r="W11" s="151"/>
      <c r="X11" s="151"/>
      <c r="Y11" s="152"/>
      <c r="Z11" s="134" t="s">
        <v>3</v>
      </c>
      <c r="AA11" s="134"/>
      <c r="AB11" s="258">
        <f>(Лист1!E6*(1-6%))*(1+43%)</f>
        <v>556.592894</v>
      </c>
      <c r="AC11" s="259"/>
      <c r="AD11" s="260"/>
      <c r="AE11" s="58"/>
    </row>
    <row r="12" spans="1:31" s="14" customFormat="1" ht="42" customHeight="1">
      <c r="A12" s="262" t="s">
        <v>584</v>
      </c>
      <c r="B12" s="140"/>
      <c r="C12" s="140"/>
      <c r="D12" s="48" t="s">
        <v>581</v>
      </c>
      <c r="E12" s="168" t="s">
        <v>582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84" t="s">
        <v>586</v>
      </c>
      <c r="Q12" s="151"/>
      <c r="R12" s="151"/>
      <c r="S12" s="151"/>
      <c r="T12" s="151"/>
      <c r="U12" s="151"/>
      <c r="V12" s="151"/>
      <c r="W12" s="151"/>
      <c r="X12" s="151"/>
      <c r="Y12" s="152"/>
      <c r="Z12" s="134" t="s">
        <v>8</v>
      </c>
      <c r="AA12" s="134"/>
      <c r="AB12" s="258">
        <f>(Лист1!E7*(1-6%))*(1+43%)</f>
        <v>215.71721599999995</v>
      </c>
      <c r="AC12" s="259"/>
      <c r="AD12" s="260"/>
      <c r="AE12" s="58"/>
    </row>
    <row r="13" spans="1:31" s="14" customFormat="1" ht="29.25" customHeight="1">
      <c r="A13" s="137" t="s">
        <v>590</v>
      </c>
      <c r="B13" s="138"/>
      <c r="C13" s="138"/>
      <c r="D13" s="48" t="s">
        <v>122</v>
      </c>
      <c r="E13" s="168" t="s">
        <v>589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84" t="s">
        <v>591</v>
      </c>
      <c r="Q13" s="151"/>
      <c r="R13" s="151"/>
      <c r="S13" s="151"/>
      <c r="T13" s="151"/>
      <c r="U13" s="151"/>
      <c r="V13" s="151"/>
      <c r="W13" s="151"/>
      <c r="X13" s="151"/>
      <c r="Y13" s="152"/>
      <c r="Z13" s="134" t="s">
        <v>3</v>
      </c>
      <c r="AA13" s="134"/>
      <c r="AB13" s="258">
        <f>(Лист1!E8*(1-6%))*(1+43%)</f>
        <v>613.69450999999992</v>
      </c>
      <c r="AC13" s="259"/>
      <c r="AD13" s="260"/>
      <c r="AE13" s="58"/>
    </row>
    <row r="14" spans="1:31" s="14" customFormat="1" ht="19.5" customHeight="1">
      <c r="A14" s="158" t="s">
        <v>424</v>
      </c>
      <c r="B14" s="140"/>
      <c r="C14" s="140"/>
      <c r="D14" s="48" t="s">
        <v>425</v>
      </c>
      <c r="E14" s="137" t="s">
        <v>155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9"/>
      <c r="P14" s="184" t="s">
        <v>441</v>
      </c>
      <c r="Q14" s="151"/>
      <c r="R14" s="151"/>
      <c r="S14" s="151"/>
      <c r="T14" s="151"/>
      <c r="U14" s="151"/>
      <c r="V14" s="151"/>
      <c r="W14" s="151"/>
      <c r="X14" s="151"/>
      <c r="Y14" s="152"/>
      <c r="Z14" s="134" t="s">
        <v>8</v>
      </c>
      <c r="AA14" s="134"/>
      <c r="AB14" s="258">
        <f>(Лист1!E9*(1-6%))*(1+43%)</f>
        <v>476.83075439999993</v>
      </c>
      <c r="AC14" s="259"/>
      <c r="AD14" s="260"/>
      <c r="AE14" s="58"/>
    </row>
    <row r="15" spans="1:31" s="14" customFormat="1" ht="19.5" customHeight="1">
      <c r="A15" s="158" t="s">
        <v>123</v>
      </c>
      <c r="B15" s="140"/>
      <c r="C15" s="140"/>
      <c r="D15" s="8" t="s">
        <v>122</v>
      </c>
      <c r="E15" s="168" t="s">
        <v>154</v>
      </c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50" t="s">
        <v>124</v>
      </c>
      <c r="Q15" s="151"/>
      <c r="R15" s="151"/>
      <c r="S15" s="151"/>
      <c r="T15" s="151"/>
      <c r="U15" s="151"/>
      <c r="V15" s="151"/>
      <c r="W15" s="151"/>
      <c r="X15" s="151"/>
      <c r="Y15" s="152"/>
      <c r="Z15" s="134" t="s">
        <v>8</v>
      </c>
      <c r="AA15" s="134"/>
      <c r="AB15" s="258">
        <f>(Лист1!E10*(1-6%))*(1+43%)</f>
        <v>198.26949999999999</v>
      </c>
      <c r="AC15" s="259"/>
      <c r="AD15" s="260"/>
      <c r="AE15" s="58"/>
    </row>
    <row r="16" spans="1:31" s="14" customFormat="1" ht="19.5" customHeight="1">
      <c r="A16" s="158" t="s">
        <v>125</v>
      </c>
      <c r="B16" s="140"/>
      <c r="C16" s="140"/>
      <c r="D16" s="8" t="s">
        <v>126</v>
      </c>
      <c r="E16" s="168" t="s">
        <v>154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50" t="s">
        <v>127</v>
      </c>
      <c r="Q16" s="151"/>
      <c r="R16" s="151"/>
      <c r="S16" s="151"/>
      <c r="T16" s="151"/>
      <c r="U16" s="151"/>
      <c r="V16" s="151"/>
      <c r="W16" s="151"/>
      <c r="X16" s="151"/>
      <c r="Y16" s="152"/>
      <c r="Z16" s="134" t="s">
        <v>8</v>
      </c>
      <c r="AA16" s="134"/>
      <c r="AB16" s="258">
        <f>(Лист1!E11*(1-6%))*(1+43%)</f>
        <v>221.52415999999999</v>
      </c>
      <c r="AC16" s="259"/>
      <c r="AD16" s="260"/>
      <c r="AE16" s="58"/>
    </row>
    <row r="17" spans="1:30" s="14" customFormat="1" ht="19.5" customHeight="1">
      <c r="A17" s="158" t="s">
        <v>128</v>
      </c>
      <c r="B17" s="140"/>
      <c r="C17" s="140"/>
      <c r="D17" s="8" t="s">
        <v>122</v>
      </c>
      <c r="E17" s="137" t="s">
        <v>436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9"/>
      <c r="P17" s="184" t="s">
        <v>510</v>
      </c>
      <c r="Q17" s="151"/>
      <c r="R17" s="151"/>
      <c r="S17" s="151"/>
      <c r="T17" s="151"/>
      <c r="U17" s="151"/>
      <c r="V17" s="151"/>
      <c r="W17" s="151"/>
      <c r="X17" s="151"/>
      <c r="Y17" s="152"/>
      <c r="Z17" s="134" t="s">
        <v>8</v>
      </c>
      <c r="AA17" s="134"/>
      <c r="AB17" s="258">
        <f>(Лист1!E12*(1-6%))*(1+43%)</f>
        <v>260.22166169999991</v>
      </c>
      <c r="AC17" s="259"/>
      <c r="AD17" s="260"/>
    </row>
    <row r="18" spans="1:30" s="14" customFormat="1" ht="19.5" customHeight="1">
      <c r="A18" s="139" t="s">
        <v>129</v>
      </c>
      <c r="B18" s="140"/>
      <c r="C18" s="140"/>
      <c r="D18" s="8" t="s">
        <v>126</v>
      </c>
      <c r="E18" s="137" t="s">
        <v>436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9"/>
      <c r="P18" s="184" t="s">
        <v>511</v>
      </c>
      <c r="Q18" s="151"/>
      <c r="R18" s="151"/>
      <c r="S18" s="151"/>
      <c r="T18" s="151"/>
      <c r="U18" s="151"/>
      <c r="V18" s="151"/>
      <c r="W18" s="151"/>
      <c r="X18" s="151"/>
      <c r="Y18" s="152"/>
      <c r="Z18" s="134" t="s">
        <v>8</v>
      </c>
      <c r="AA18" s="134"/>
      <c r="AB18" s="258">
        <f>(Лист1!E13*(1-6%))*(1+43%)</f>
        <v>288.96442145999998</v>
      </c>
      <c r="AC18" s="259"/>
      <c r="AD18" s="260"/>
    </row>
    <row r="19" spans="1:30" s="14" customFormat="1" ht="10.5" customHeight="1">
      <c r="A19" s="133" t="s">
        <v>142</v>
      </c>
      <c r="B19" s="133"/>
      <c r="C19" s="133"/>
      <c r="D19" s="4"/>
      <c r="E19" s="136" t="s">
        <v>156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4" t="s">
        <v>3</v>
      </c>
      <c r="AA19" s="134"/>
      <c r="AB19" s="258">
        <f>(Лист1!E14*(1-6%))*(1+43%)</f>
        <v>11.4915658</v>
      </c>
      <c r="AC19" s="259"/>
      <c r="AD19" s="260"/>
    </row>
    <row r="20" spans="1:30" s="14" customFormat="1" ht="23.25" customHeight="1">
      <c r="A20" s="158" t="s">
        <v>512</v>
      </c>
      <c r="B20" s="140"/>
      <c r="C20" s="140"/>
      <c r="D20" s="8" t="s">
        <v>131</v>
      </c>
      <c r="E20" s="191" t="s">
        <v>135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3"/>
      <c r="P20" s="158" t="s">
        <v>513</v>
      </c>
      <c r="Q20" s="140"/>
      <c r="R20" s="140"/>
      <c r="S20" s="140"/>
      <c r="T20" s="140"/>
      <c r="U20" s="140"/>
      <c r="V20" s="140"/>
      <c r="W20" s="140"/>
      <c r="X20" s="140"/>
      <c r="Y20" s="140"/>
      <c r="Z20" s="134" t="s">
        <v>3</v>
      </c>
      <c r="AA20" s="134"/>
      <c r="AB20" s="258">
        <f>(Лист1!E15*(1-6%))*(1+43%)</f>
        <v>563.21979999999996</v>
      </c>
      <c r="AC20" s="259"/>
      <c r="AD20" s="260"/>
    </row>
    <row r="21" spans="1:30" s="14" customFormat="1" ht="45" customHeight="1">
      <c r="A21" s="139" t="s">
        <v>130</v>
      </c>
      <c r="B21" s="140"/>
      <c r="C21" s="140"/>
      <c r="D21" s="8" t="s">
        <v>131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8"/>
      <c r="P21" s="158" t="s">
        <v>488</v>
      </c>
      <c r="Q21" s="140"/>
      <c r="R21" s="140"/>
      <c r="S21" s="140"/>
      <c r="T21" s="140"/>
      <c r="U21" s="140"/>
      <c r="V21" s="140"/>
      <c r="W21" s="140"/>
      <c r="X21" s="140"/>
      <c r="Y21" s="140"/>
      <c r="Z21" s="134" t="s">
        <v>3</v>
      </c>
      <c r="AA21" s="134"/>
      <c r="AB21" s="258">
        <f>(Лист1!E16*(1-6%))*(1+43%)</f>
        <v>632.38225049999983</v>
      </c>
      <c r="AC21" s="259"/>
      <c r="AD21" s="260"/>
    </row>
    <row r="22" spans="1:30" s="14" customFormat="1" ht="23.25" customHeight="1">
      <c r="A22" s="139" t="s">
        <v>132</v>
      </c>
      <c r="B22" s="140"/>
      <c r="C22" s="140"/>
      <c r="D22" s="8" t="s">
        <v>131</v>
      </c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70"/>
      <c r="P22" s="158" t="s">
        <v>390</v>
      </c>
      <c r="Q22" s="140"/>
      <c r="R22" s="140"/>
      <c r="S22" s="140"/>
      <c r="T22" s="140"/>
      <c r="U22" s="140"/>
      <c r="V22" s="140"/>
      <c r="W22" s="140"/>
      <c r="X22" s="140"/>
      <c r="Y22" s="140"/>
      <c r="Z22" s="134" t="s">
        <v>8</v>
      </c>
      <c r="AA22" s="134"/>
      <c r="AB22" s="258">
        <f>(Лист1!E17*(1-6%))*(1+43%)</f>
        <v>319.82550600000002</v>
      </c>
      <c r="AC22" s="259"/>
      <c r="AD22" s="260"/>
    </row>
    <row r="23" spans="1:30" s="14" customFormat="1" ht="20.25" customHeight="1">
      <c r="A23" s="139" t="s">
        <v>133</v>
      </c>
      <c r="B23" s="140"/>
      <c r="C23" s="140"/>
      <c r="D23" s="48" t="s">
        <v>122</v>
      </c>
      <c r="E23" s="168" t="s">
        <v>139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39" t="s">
        <v>136</v>
      </c>
      <c r="Q23" s="140"/>
      <c r="R23" s="140"/>
      <c r="S23" s="140"/>
      <c r="T23" s="140"/>
      <c r="U23" s="140"/>
      <c r="V23" s="140"/>
      <c r="W23" s="140"/>
      <c r="X23" s="140"/>
      <c r="Y23" s="140"/>
      <c r="Z23" s="134" t="s">
        <v>8</v>
      </c>
      <c r="AA23" s="134"/>
      <c r="AB23" s="258">
        <f>(Лист1!E18*(1-6%))*(1+43%)</f>
        <v>267.21351799999997</v>
      </c>
      <c r="AC23" s="259"/>
      <c r="AD23" s="260"/>
    </row>
    <row r="24" spans="1:30" s="14" customFormat="1" ht="20.25" customHeight="1">
      <c r="A24" s="158" t="s">
        <v>137</v>
      </c>
      <c r="B24" s="140"/>
      <c r="C24" s="140"/>
      <c r="D24" s="8" t="s">
        <v>134</v>
      </c>
      <c r="E24" s="168" t="s">
        <v>138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58" t="s">
        <v>500</v>
      </c>
      <c r="Q24" s="140"/>
      <c r="R24" s="140"/>
      <c r="S24" s="140"/>
      <c r="T24" s="140"/>
      <c r="U24" s="140"/>
      <c r="V24" s="140"/>
      <c r="W24" s="140"/>
      <c r="X24" s="140"/>
      <c r="Y24" s="140"/>
      <c r="Z24" s="134" t="s">
        <v>8</v>
      </c>
      <c r="AA24" s="134"/>
      <c r="AB24" s="258">
        <f>(Лист1!E19*(1-6%))*(1+43%)</f>
        <v>363.43807499999997</v>
      </c>
      <c r="AC24" s="259"/>
      <c r="AD24" s="260"/>
    </row>
    <row r="25" spans="1:30" s="14" customFormat="1" ht="10.5" customHeight="1">
      <c r="A25" s="139" t="s">
        <v>140</v>
      </c>
      <c r="B25" s="140"/>
      <c r="C25" s="159"/>
      <c r="D25" s="8"/>
      <c r="E25" s="137" t="s">
        <v>141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57"/>
      <c r="Z25" s="134" t="s">
        <v>8</v>
      </c>
      <c r="AA25" s="134"/>
      <c r="AB25" s="258">
        <f>(Лист1!E20*(1-6%))*(1+43%)</f>
        <v>77.04887189999998</v>
      </c>
      <c r="AC25" s="259"/>
      <c r="AD25" s="260"/>
    </row>
    <row r="26" spans="1:30" s="14" customFormat="1" ht="23.25" customHeight="1">
      <c r="A26" s="158" t="s">
        <v>482</v>
      </c>
      <c r="B26" s="140"/>
      <c r="C26" s="159"/>
      <c r="D26" s="48" t="s">
        <v>480</v>
      </c>
      <c r="E26" s="168" t="s">
        <v>479</v>
      </c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58" t="s">
        <v>478</v>
      </c>
      <c r="Q26" s="140"/>
      <c r="R26" s="140"/>
      <c r="S26" s="140"/>
      <c r="T26" s="140"/>
      <c r="U26" s="140"/>
      <c r="V26" s="140"/>
      <c r="W26" s="140"/>
      <c r="X26" s="140"/>
      <c r="Y26" s="140"/>
      <c r="Z26" s="134" t="s">
        <v>3</v>
      </c>
      <c r="AA26" s="134"/>
      <c r="AB26" s="258">
        <f>(Лист1!E21*(1-6%))*(1+43%)</f>
        <v>380.67743999999993</v>
      </c>
      <c r="AC26" s="259"/>
      <c r="AD26" s="260"/>
    </row>
    <row r="27" spans="1:30" s="14" customFormat="1" ht="24.75" customHeight="1">
      <c r="A27" s="158" t="s">
        <v>477</v>
      </c>
      <c r="B27" s="140"/>
      <c r="C27" s="159"/>
      <c r="D27" s="48" t="s">
        <v>480</v>
      </c>
      <c r="E27" s="168" t="s">
        <v>479</v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58" t="s">
        <v>487</v>
      </c>
      <c r="Q27" s="140"/>
      <c r="R27" s="140"/>
      <c r="S27" s="140"/>
      <c r="T27" s="140"/>
      <c r="U27" s="140"/>
      <c r="V27" s="140"/>
      <c r="W27" s="140"/>
      <c r="X27" s="140"/>
      <c r="Y27" s="140"/>
      <c r="Z27" s="134" t="s">
        <v>3</v>
      </c>
      <c r="AA27" s="134"/>
      <c r="AB27" s="258">
        <f>(Лист1!E22*(1-6%))*(1+43%)</f>
        <v>507.56992000000002</v>
      </c>
      <c r="AC27" s="259"/>
      <c r="AD27" s="260"/>
    </row>
    <row r="28" spans="1:30" s="14" customFormat="1" ht="10.5" customHeight="1">
      <c r="A28" s="133" t="s">
        <v>31</v>
      </c>
      <c r="B28" s="133"/>
      <c r="C28" s="133"/>
      <c r="D28" s="4"/>
      <c r="E28" s="136" t="s">
        <v>403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41" t="s">
        <v>8</v>
      </c>
      <c r="AA28" s="142"/>
      <c r="AB28" s="258">
        <f>(Лист1!E23*(1-6%))*(1+43%)</f>
        <v>49.427578199999999</v>
      </c>
      <c r="AC28" s="259"/>
      <c r="AD28" s="260"/>
    </row>
    <row r="29" spans="1:30" ht="10.5" customHeight="1">
      <c r="A29" s="133" t="s">
        <v>30</v>
      </c>
      <c r="B29" s="133"/>
      <c r="C29" s="133"/>
      <c r="D29" s="4"/>
      <c r="E29" s="136" t="s">
        <v>179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4" t="s">
        <v>8</v>
      </c>
      <c r="AA29" s="134"/>
      <c r="AB29" s="258">
        <f>(Лист1!E24*(1-6%))*(1+43%)</f>
        <v>13.817569480000001</v>
      </c>
      <c r="AC29" s="259"/>
      <c r="AD29" s="260"/>
    </row>
    <row r="30" spans="1:30" s="14" customFormat="1" ht="10.5" customHeight="1">
      <c r="A30" s="133" t="s">
        <v>268</v>
      </c>
      <c r="B30" s="133"/>
      <c r="C30" s="133"/>
      <c r="D30" s="4"/>
      <c r="E30" s="136" t="s">
        <v>270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4" t="s">
        <v>8</v>
      </c>
      <c r="AA30" s="134"/>
      <c r="AB30" s="258">
        <f>(Лист1!E25*(1-6%))*(1+43%)</f>
        <v>93.040147199999993</v>
      </c>
      <c r="AC30" s="259"/>
      <c r="AD30" s="260"/>
    </row>
    <row r="31" spans="1:30" ht="10.5" customHeight="1">
      <c r="A31" s="133" t="s">
        <v>269</v>
      </c>
      <c r="B31" s="133"/>
      <c r="C31" s="133"/>
      <c r="D31" s="4"/>
      <c r="E31" s="136" t="s">
        <v>271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4" t="s">
        <v>8</v>
      </c>
      <c r="AA31" s="134"/>
      <c r="AB31" s="258">
        <f>(Лист1!E26*(1-6%))*(1+43%)</f>
        <v>93.040147199999993</v>
      </c>
      <c r="AC31" s="259"/>
      <c r="AD31" s="260"/>
    </row>
    <row r="32" spans="1:30" ht="22.5" customHeight="1">
      <c r="A32" s="135" t="s">
        <v>416</v>
      </c>
      <c r="B32" s="133"/>
      <c r="C32" s="133"/>
      <c r="D32" s="4"/>
      <c r="E32" s="136" t="s">
        <v>150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263" t="s">
        <v>526</v>
      </c>
      <c r="V32" s="264"/>
      <c r="W32" s="264"/>
      <c r="X32" s="264"/>
      <c r="Y32" s="265"/>
      <c r="Z32" s="134" t="s">
        <v>8</v>
      </c>
      <c r="AA32" s="134"/>
      <c r="AB32" s="258">
        <f>(Лист1!E27*(1-6%))*(1+43%)</f>
        <v>128.760918</v>
      </c>
      <c r="AC32" s="259"/>
      <c r="AD32" s="260"/>
    </row>
    <row r="33" spans="1:30" ht="22.5" customHeight="1">
      <c r="A33" s="135" t="s">
        <v>426</v>
      </c>
      <c r="B33" s="133"/>
      <c r="C33" s="133"/>
      <c r="D33" s="4"/>
      <c r="E33" s="137" t="s">
        <v>427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266"/>
      <c r="V33" s="267"/>
      <c r="W33" s="267"/>
      <c r="X33" s="267"/>
      <c r="Y33" s="268"/>
      <c r="Z33" s="134" t="s">
        <v>8</v>
      </c>
      <c r="AA33" s="134"/>
      <c r="AB33" s="258">
        <f>(Лист1!E28*(1-6%))*(1+43%)</f>
        <v>215.98605599999999</v>
      </c>
      <c r="AC33" s="259"/>
      <c r="AD33" s="260"/>
    </row>
    <row r="34" spans="1:30" ht="22.5" customHeight="1">
      <c r="A34" s="139" t="s">
        <v>143</v>
      </c>
      <c r="B34" s="140"/>
      <c r="C34" s="140"/>
      <c r="D34" s="8"/>
      <c r="E34" s="136" t="s">
        <v>149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269" t="s">
        <v>159</v>
      </c>
      <c r="V34" s="270"/>
      <c r="W34" s="270"/>
      <c r="X34" s="270"/>
      <c r="Y34" s="271"/>
      <c r="Z34" s="134" t="s">
        <v>8</v>
      </c>
      <c r="AA34" s="134"/>
      <c r="AB34" s="258">
        <f>(Лист1!E29*(1-6%))*(1+43%)</f>
        <v>88.678890299999978</v>
      </c>
      <c r="AC34" s="259"/>
      <c r="AD34" s="260"/>
    </row>
    <row r="35" spans="1:30" s="52" customFormat="1" ht="22.5" customHeight="1">
      <c r="A35" s="139" t="s">
        <v>491</v>
      </c>
      <c r="B35" s="140"/>
      <c r="C35" s="140"/>
      <c r="D35" s="8"/>
      <c r="E35" s="136" t="s">
        <v>149</v>
      </c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272"/>
      <c r="V35" s="273"/>
      <c r="W35" s="273"/>
      <c r="X35" s="273"/>
      <c r="Y35" s="274"/>
      <c r="Z35" s="134" t="s">
        <v>8</v>
      </c>
      <c r="AA35" s="134"/>
      <c r="AB35" s="258">
        <f>(Лист1!E30*(1-6%))*(1+43%)</f>
        <v>76.038167919999992</v>
      </c>
      <c r="AC35" s="259"/>
      <c r="AD35" s="260"/>
    </row>
    <row r="36" spans="1:30" s="14" customFormat="1" ht="22.5" customHeight="1">
      <c r="A36" s="139" t="s">
        <v>144</v>
      </c>
      <c r="B36" s="140"/>
      <c r="C36" s="140"/>
      <c r="D36" s="8"/>
      <c r="E36" s="136" t="s">
        <v>150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272"/>
      <c r="V36" s="273"/>
      <c r="W36" s="273"/>
      <c r="X36" s="273"/>
      <c r="Y36" s="274"/>
      <c r="Z36" s="134" t="s">
        <v>8</v>
      </c>
      <c r="AA36" s="134"/>
      <c r="AB36" s="258">
        <f>(Лист1!E31*(1-6%))*(1+43%)</f>
        <v>124.30274427999998</v>
      </c>
      <c r="AC36" s="259"/>
      <c r="AD36" s="260"/>
    </row>
    <row r="37" spans="1:30" ht="22.5" customHeight="1">
      <c r="A37" s="139" t="s">
        <v>145</v>
      </c>
      <c r="B37" s="140"/>
      <c r="C37" s="140"/>
      <c r="D37" s="8"/>
      <c r="E37" s="136" t="s">
        <v>151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275"/>
      <c r="V37" s="276"/>
      <c r="W37" s="276"/>
      <c r="X37" s="276"/>
      <c r="Y37" s="277"/>
      <c r="Z37" s="134" t="s">
        <v>8</v>
      </c>
      <c r="AA37" s="134"/>
      <c r="AB37" s="258">
        <f>(Лист1!E32*(1-6%))*(1+43%)</f>
        <v>163.55405637999999</v>
      </c>
      <c r="AC37" s="259"/>
      <c r="AD37" s="260"/>
    </row>
    <row r="38" spans="1:30" ht="10.5" customHeight="1">
      <c r="A38" s="133" t="s">
        <v>146</v>
      </c>
      <c r="B38" s="133"/>
      <c r="C38" s="133"/>
      <c r="D38" s="4"/>
      <c r="E38" s="137" t="s">
        <v>148</v>
      </c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40"/>
      <c r="Z38" s="134" t="s">
        <v>8</v>
      </c>
      <c r="AA38" s="134"/>
      <c r="AB38" s="258">
        <f>(Лист1!E33*(1-6%))*(1+43%)</f>
        <v>26.416756079999999</v>
      </c>
      <c r="AC38" s="259"/>
      <c r="AD38" s="260"/>
    </row>
    <row r="39" spans="1:30" ht="10.5" customHeight="1">
      <c r="A39" s="133" t="s">
        <v>198</v>
      </c>
      <c r="B39" s="133"/>
      <c r="C39" s="133"/>
      <c r="D39" s="4"/>
      <c r="E39" s="135" t="s">
        <v>452</v>
      </c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4" t="s">
        <v>8</v>
      </c>
      <c r="AA39" s="134"/>
      <c r="AB39" s="258">
        <f>(Лист1!E34*(1-6%))*(1+43%)</f>
        <v>58.980807599999999</v>
      </c>
      <c r="AC39" s="259"/>
      <c r="AD39" s="260"/>
    </row>
    <row r="40" spans="1:30" ht="10.5" customHeight="1">
      <c r="A40" s="135" t="s">
        <v>450</v>
      </c>
      <c r="B40" s="133"/>
      <c r="C40" s="133"/>
      <c r="D40" s="4"/>
      <c r="E40" s="158" t="s">
        <v>451</v>
      </c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3"/>
      <c r="Z40" s="134" t="s">
        <v>8</v>
      </c>
      <c r="AA40" s="134"/>
      <c r="AB40" s="258">
        <f>(Лист1!E35*(1-6%))*(1+43%)</f>
        <v>79.956376500000005</v>
      </c>
      <c r="AC40" s="259"/>
      <c r="AD40" s="260"/>
    </row>
    <row r="41" spans="1:30" ht="10.5" customHeight="1">
      <c r="A41" s="135" t="s">
        <v>483</v>
      </c>
      <c r="B41" s="133"/>
      <c r="C41" s="133"/>
      <c r="D41" s="4"/>
      <c r="E41" s="135" t="s">
        <v>484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4" t="s">
        <v>8</v>
      </c>
      <c r="AA41" s="134"/>
      <c r="AB41" s="258">
        <f>(Лист1!E36*(1-6%))*(1+43%)</f>
        <v>84.456085999999985</v>
      </c>
      <c r="AC41" s="259"/>
      <c r="AD41" s="260"/>
    </row>
    <row r="42" spans="1:30" ht="13.5" customHeight="1">
      <c r="A42" s="261" t="s">
        <v>481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0"/>
    </row>
    <row r="43" spans="1:30">
      <c r="A43" s="132" t="s">
        <v>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</row>
    <row r="44" spans="1:30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23"/>
      <c r="AC44" s="23"/>
    </row>
    <row r="45" spans="1:30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24"/>
      <c r="AC45" s="24"/>
    </row>
    <row r="46" spans="1:30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24"/>
      <c r="AC46" s="24"/>
    </row>
    <row r="47" spans="1:30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24"/>
      <c r="AC47" s="24"/>
    </row>
    <row r="48" spans="1:30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24"/>
      <c r="AC48" s="24"/>
    </row>
  </sheetData>
  <protectedRanges>
    <protectedRange sqref="D25:AA27 A34:AA38 A33:T33 Z33:AA33 A42:AC43 A13:AA24 A1:AC12 AB13:AC41" name="Диапазон1"/>
    <protectedRange sqref="U33:Y33 A28:AA32" name="Диапазон1_2"/>
    <protectedRange sqref="A39:D41 Z39:AA41" name="Диапазон1_3"/>
    <protectedRange sqref="E39:Y39 E41:Y41" name="Диапазон1_1_2"/>
  </protectedRanges>
  <mergeCells count="169">
    <mergeCell ref="E23:O23"/>
    <mergeCell ref="A23:C23"/>
    <mergeCell ref="AB17:AC17"/>
    <mergeCell ref="AB18:AC18"/>
    <mergeCell ref="A18:C18"/>
    <mergeCell ref="E18:O18"/>
    <mergeCell ref="P18:Y18"/>
    <mergeCell ref="Z18:AA18"/>
    <mergeCell ref="AB19:AC19"/>
    <mergeCell ref="A19:C19"/>
    <mergeCell ref="A20:C20"/>
    <mergeCell ref="E19:Y19"/>
    <mergeCell ref="E20:O22"/>
    <mergeCell ref="A22:C22"/>
    <mergeCell ref="A21:C21"/>
    <mergeCell ref="P23:Y23"/>
    <mergeCell ref="A30:C30"/>
    <mergeCell ref="E30:Y30"/>
    <mergeCell ref="Z30:AA30"/>
    <mergeCell ref="E28:Y28"/>
    <mergeCell ref="A25:C25"/>
    <mergeCell ref="A29:C29"/>
    <mergeCell ref="A26:C26"/>
    <mergeCell ref="E27:O27"/>
    <mergeCell ref="P27:Y27"/>
    <mergeCell ref="A28:C28"/>
    <mergeCell ref="A27:C27"/>
    <mergeCell ref="Z20:AA20"/>
    <mergeCell ref="Z22:AA22"/>
    <mergeCell ref="Z21:AA21"/>
    <mergeCell ref="AB21:AC21"/>
    <mergeCell ref="AB20:AC20"/>
    <mergeCell ref="Z23:AA23"/>
    <mergeCell ref="AB23:AC23"/>
    <mergeCell ref="AB32:AC32"/>
    <mergeCell ref="AB24:AC24"/>
    <mergeCell ref="Z25:AA25"/>
    <mergeCell ref="AB29:AC29"/>
    <mergeCell ref="P24:Y24"/>
    <mergeCell ref="Z19:AA19"/>
    <mergeCell ref="P20:Y20"/>
    <mergeCell ref="A37:C37"/>
    <mergeCell ref="AB34:AC34"/>
    <mergeCell ref="A36:C36"/>
    <mergeCell ref="Z36:AA36"/>
    <mergeCell ref="AB37:AC37"/>
    <mergeCell ref="AB25:AC25"/>
    <mergeCell ref="Z28:AA28"/>
    <mergeCell ref="AB28:AC28"/>
    <mergeCell ref="AB31:AC31"/>
    <mergeCell ref="AB30:AC30"/>
    <mergeCell ref="Z37:AA37"/>
    <mergeCell ref="P21:Y21"/>
    <mergeCell ref="P22:Y22"/>
    <mergeCell ref="AB22:AC22"/>
    <mergeCell ref="Z27:AA27"/>
    <mergeCell ref="A31:C31"/>
    <mergeCell ref="A32:C32"/>
    <mergeCell ref="E25:Y25"/>
    <mergeCell ref="E29:Y29"/>
    <mergeCell ref="Z29:AA29"/>
    <mergeCell ref="AB35:AC35"/>
    <mergeCell ref="Z35:AA35"/>
    <mergeCell ref="Z34:AA34"/>
    <mergeCell ref="U34:Y37"/>
    <mergeCell ref="Z38:AA38"/>
    <mergeCell ref="E34:T34"/>
    <mergeCell ref="Z39:AA39"/>
    <mergeCell ref="Z31:AA31"/>
    <mergeCell ref="Z41:AA41"/>
    <mergeCell ref="A40:C40"/>
    <mergeCell ref="E40:Y40"/>
    <mergeCell ref="Z40:AA40"/>
    <mergeCell ref="E39:Y39"/>
    <mergeCell ref="A41:C41"/>
    <mergeCell ref="A35:C35"/>
    <mergeCell ref="E35:T35"/>
    <mergeCell ref="Z33:AA33"/>
    <mergeCell ref="A43:AC43"/>
    <mergeCell ref="AB39:AC39"/>
    <mergeCell ref="E36:T36"/>
    <mergeCell ref="AB36:AC36"/>
    <mergeCell ref="AB41:AC41"/>
    <mergeCell ref="Z13:AA13"/>
    <mergeCell ref="A34:C34"/>
    <mergeCell ref="E37:T37"/>
    <mergeCell ref="AB38:AC38"/>
    <mergeCell ref="Z17:AA17"/>
    <mergeCell ref="A16:C16"/>
    <mergeCell ref="Z24:AA24"/>
    <mergeCell ref="AB26:AC26"/>
    <mergeCell ref="A24:C24"/>
    <mergeCell ref="E16:O16"/>
    <mergeCell ref="P16:Y16"/>
    <mergeCell ref="U32:Y33"/>
    <mergeCell ref="E24:O24"/>
    <mergeCell ref="A33:C33"/>
    <mergeCell ref="E41:Y41"/>
    <mergeCell ref="A39:C39"/>
    <mergeCell ref="E32:T32"/>
    <mergeCell ref="E31:Y31"/>
    <mergeCell ref="E33:T33"/>
    <mergeCell ref="A12:C12"/>
    <mergeCell ref="E12:O12"/>
    <mergeCell ref="A7:C7"/>
    <mergeCell ref="A5:D6"/>
    <mergeCell ref="E5:O6"/>
    <mergeCell ref="AB8:AC8"/>
    <mergeCell ref="A8:C8"/>
    <mergeCell ref="E8:O8"/>
    <mergeCell ref="P8:Y8"/>
    <mergeCell ref="AB10:AC10"/>
    <mergeCell ref="P11:Y11"/>
    <mergeCell ref="Z11:AA11"/>
    <mergeCell ref="E14:O14"/>
    <mergeCell ref="AB13:AC13"/>
    <mergeCell ref="Z7:AA7"/>
    <mergeCell ref="P5:Y6"/>
    <mergeCell ref="Z5:AA6"/>
    <mergeCell ref="AB5:AC6"/>
    <mergeCell ref="P7:Y7"/>
    <mergeCell ref="A11:C11"/>
    <mergeCell ref="E11:O11"/>
    <mergeCell ref="AB12:AC12"/>
    <mergeCell ref="A17:C17"/>
    <mergeCell ref="E17:O17"/>
    <mergeCell ref="P17:Y17"/>
    <mergeCell ref="A14:C14"/>
    <mergeCell ref="A2:AC2"/>
    <mergeCell ref="AB15:AC15"/>
    <mergeCell ref="P9:Y9"/>
    <mergeCell ref="Z9:AA9"/>
    <mergeCell ref="AB9:AC9"/>
    <mergeCell ref="E9:O9"/>
    <mergeCell ref="A3:AC3"/>
    <mergeCell ref="AB7:AC7"/>
    <mergeCell ref="E7:O7"/>
    <mergeCell ref="A9:C9"/>
    <mergeCell ref="Z8:AA8"/>
    <mergeCell ref="A15:C15"/>
    <mergeCell ref="E15:O15"/>
    <mergeCell ref="A10:C10"/>
    <mergeCell ref="E10:O10"/>
    <mergeCell ref="P10:Y10"/>
    <mergeCell ref="Z10:AA10"/>
    <mergeCell ref="AB40:AC40"/>
    <mergeCell ref="AB27:AC27"/>
    <mergeCell ref="AB33:AC33"/>
    <mergeCell ref="A38:C38"/>
    <mergeCell ref="E38:Y38"/>
    <mergeCell ref="Z32:AA32"/>
    <mergeCell ref="P14:Y14"/>
    <mergeCell ref="AD1:AD42"/>
    <mergeCell ref="A42:AC42"/>
    <mergeCell ref="P26:Y26"/>
    <mergeCell ref="E26:O26"/>
    <mergeCell ref="Z26:AA26"/>
    <mergeCell ref="AB16:AC16"/>
    <mergeCell ref="P15:Y15"/>
    <mergeCell ref="Z15:AA15"/>
    <mergeCell ref="Z14:AA14"/>
    <mergeCell ref="Z16:AA16"/>
    <mergeCell ref="AB14:AC14"/>
    <mergeCell ref="A13:C13"/>
    <mergeCell ref="E13:O13"/>
    <mergeCell ref="P13:Y13"/>
    <mergeCell ref="AB11:AC11"/>
    <mergeCell ref="P12:Y12"/>
    <mergeCell ref="Z12:AA12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87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2"/>
  <sheetViews>
    <sheetView view="pageBreakPreview" zoomScaleNormal="140" zoomScaleSheetLayoutView="100" workbookViewId="0">
      <selection activeCell="AF3" sqref="AF3"/>
    </sheetView>
  </sheetViews>
  <sheetFormatPr defaultRowHeight="12.75"/>
  <cols>
    <col min="1" max="1" width="3.42578125" style="9" customWidth="1"/>
    <col min="2" max="2" width="6.42578125" style="9" customWidth="1"/>
    <col min="3" max="3" width="2.85546875" style="9" customWidth="1"/>
    <col min="4" max="4" width="3.5703125" style="9" customWidth="1"/>
    <col min="5" max="5" width="5" style="9" customWidth="1"/>
    <col min="6" max="6" width="3.140625" style="9" customWidth="1"/>
    <col min="7" max="7" width="2.7109375" style="9" customWidth="1"/>
    <col min="8" max="8" width="3.140625" style="9" customWidth="1"/>
    <col min="9" max="9" width="3" style="9" customWidth="1"/>
    <col min="10" max="10" width="3.28515625" style="9" customWidth="1"/>
    <col min="11" max="12" width="3.140625" style="9" customWidth="1"/>
    <col min="13" max="13" width="3.5703125" style="9" customWidth="1"/>
    <col min="14" max="14" width="3" style="9" customWidth="1"/>
    <col min="15" max="15" width="2" style="9" customWidth="1"/>
    <col min="16" max="21" width="3.140625" style="9" customWidth="1"/>
    <col min="22" max="22" width="2.85546875" style="9" customWidth="1"/>
    <col min="23" max="23" width="2.5703125" style="9" customWidth="1"/>
    <col min="24" max="24" width="3.140625" style="9" customWidth="1"/>
    <col min="25" max="25" width="3" style="9" customWidth="1"/>
    <col min="26" max="26" width="2.28515625" style="9" customWidth="1"/>
    <col min="27" max="27" width="3.140625" style="9" customWidth="1"/>
    <col min="28" max="28" width="2.7109375" style="25" customWidth="1"/>
    <col min="29" max="29" width="3.140625" style="25" customWidth="1"/>
    <col min="30" max="30" width="7" style="9" customWidth="1"/>
    <col min="31" max="16384" width="9.140625" style="9"/>
  </cols>
  <sheetData>
    <row r="1" spans="1:30" ht="54" customHeight="1">
      <c r="A1" s="7" t="s">
        <v>157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21"/>
      <c r="AC1" s="21"/>
      <c r="AD1" s="246"/>
    </row>
    <row r="2" spans="1:30" s="10" customFormat="1" ht="18" customHeight="1">
      <c r="A2" s="171" t="s">
        <v>158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260"/>
    </row>
    <row r="3" spans="1:30" s="10" customFormat="1" ht="13.5" customHeight="1">
      <c r="A3" s="177" t="s">
        <v>181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8"/>
      <c r="AD3" s="260"/>
    </row>
    <row r="4" spans="1:30" s="10" customFormat="1" ht="3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3"/>
      <c r="O4" s="13"/>
      <c r="P4" s="13"/>
      <c r="Q4" s="13"/>
      <c r="R4" s="13"/>
      <c r="S4" s="13"/>
      <c r="T4" s="6"/>
      <c r="U4" s="6"/>
      <c r="V4" s="12"/>
      <c r="W4" s="12"/>
      <c r="X4" s="12"/>
      <c r="Y4" s="6"/>
      <c r="Z4" s="6"/>
      <c r="AA4" s="6"/>
      <c r="AB4" s="22"/>
      <c r="AC4" s="108"/>
      <c r="AD4" s="260"/>
    </row>
    <row r="5" spans="1:30" s="14" customFormat="1" ht="9" customHeight="1">
      <c r="A5" s="287" t="s">
        <v>217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305" t="s">
        <v>216</v>
      </c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 t="s">
        <v>2</v>
      </c>
      <c r="Y5" s="287"/>
      <c r="Z5" s="287" t="s">
        <v>4</v>
      </c>
      <c r="AA5" s="287"/>
      <c r="AB5" s="287"/>
      <c r="AC5" s="287"/>
      <c r="AD5" s="260"/>
    </row>
    <row r="6" spans="1:30" s="14" customFormat="1" ht="9" customHeight="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164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87"/>
      <c r="AA6" s="287"/>
      <c r="AB6" s="287"/>
      <c r="AC6" s="287"/>
      <c r="AD6" s="260"/>
    </row>
    <row r="7" spans="1:30" s="14" customFormat="1" ht="6" customHeight="1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60"/>
    </row>
    <row r="8" spans="1:30" s="14" customFormat="1" ht="15" customHeight="1">
      <c r="A8" s="283" t="s">
        <v>411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60"/>
    </row>
    <row r="9" spans="1:30" s="20" customFormat="1" ht="12" customHeight="1">
      <c r="A9" s="306" t="s">
        <v>555</v>
      </c>
      <c r="B9" s="307"/>
      <c r="C9" s="206" t="s">
        <v>549</v>
      </c>
      <c r="D9" s="207"/>
      <c r="E9" s="207"/>
      <c r="F9" s="207"/>
      <c r="G9" s="207"/>
      <c r="H9" s="207"/>
      <c r="I9" s="207"/>
      <c r="J9" s="207"/>
      <c r="K9" s="208"/>
      <c r="L9" s="288" t="s">
        <v>409</v>
      </c>
      <c r="M9" s="288"/>
      <c r="N9" s="288" t="s">
        <v>175</v>
      </c>
      <c r="O9" s="288"/>
      <c r="P9" s="288"/>
      <c r="Q9" s="288"/>
      <c r="R9" s="288"/>
      <c r="S9" s="288"/>
      <c r="T9" s="288"/>
      <c r="U9" s="288"/>
      <c r="V9" s="288"/>
      <c r="W9" s="288"/>
      <c r="X9" s="290" t="s">
        <v>8</v>
      </c>
      <c r="Y9" s="290"/>
      <c r="Z9" s="282">
        <f>(Лист1!G2*(1-6%))*(1+43%)</f>
        <v>618.60083999999995</v>
      </c>
      <c r="AA9" s="282"/>
      <c r="AB9" s="278">
        <f>Z9+Z10+Z11+Z12</f>
        <v>644.18096600000001</v>
      </c>
      <c r="AC9" s="278"/>
      <c r="AD9" s="260"/>
    </row>
    <row r="10" spans="1:30" s="14" customFormat="1" ht="12" customHeight="1">
      <c r="A10" s="308"/>
      <c r="B10" s="309"/>
      <c r="C10" s="206"/>
      <c r="D10" s="207"/>
      <c r="E10" s="207"/>
      <c r="F10" s="207"/>
      <c r="G10" s="207"/>
      <c r="H10" s="207"/>
      <c r="I10" s="207"/>
      <c r="J10" s="207"/>
      <c r="K10" s="208"/>
      <c r="L10" s="135" t="s">
        <v>556</v>
      </c>
      <c r="M10" s="133"/>
      <c r="N10" s="136" t="s">
        <v>557</v>
      </c>
      <c r="O10" s="136"/>
      <c r="P10" s="136"/>
      <c r="Q10" s="136"/>
      <c r="R10" s="136"/>
      <c r="S10" s="136"/>
      <c r="T10" s="136"/>
      <c r="U10" s="136"/>
      <c r="V10" s="136"/>
      <c r="W10" s="136"/>
      <c r="X10" s="281" t="s">
        <v>8</v>
      </c>
      <c r="Y10" s="281"/>
      <c r="Z10" s="282">
        <f>(Лист1!G3*(1-6%))*(1+43%)</f>
        <v>15.861560000000001</v>
      </c>
      <c r="AA10" s="282"/>
      <c r="AB10" s="279"/>
      <c r="AC10" s="279"/>
      <c r="AD10" s="260"/>
    </row>
    <row r="11" spans="1:30" s="14" customFormat="1" ht="12" customHeight="1">
      <c r="A11" s="308"/>
      <c r="B11" s="309"/>
      <c r="C11" s="206"/>
      <c r="D11" s="207"/>
      <c r="E11" s="207"/>
      <c r="F11" s="207"/>
      <c r="G11" s="207"/>
      <c r="H11" s="207"/>
      <c r="I11" s="207"/>
      <c r="J11" s="207"/>
      <c r="K11" s="208"/>
      <c r="L11" s="135" t="s">
        <v>410</v>
      </c>
      <c r="M11" s="133"/>
      <c r="N11" s="136" t="s">
        <v>558</v>
      </c>
      <c r="O11" s="136"/>
      <c r="P11" s="136"/>
      <c r="Q11" s="136"/>
      <c r="R11" s="136"/>
      <c r="S11" s="136"/>
      <c r="T11" s="136"/>
      <c r="U11" s="136"/>
      <c r="V11" s="136"/>
      <c r="W11" s="136"/>
      <c r="X11" s="281" t="s">
        <v>8</v>
      </c>
      <c r="Y11" s="281"/>
      <c r="Z11" s="282">
        <f>(Лист1!G4*(1-6%))*(1+43%)</f>
        <v>1.3845259999999999</v>
      </c>
      <c r="AA11" s="282"/>
      <c r="AB11" s="280"/>
      <c r="AC11" s="280"/>
      <c r="AD11" s="260"/>
    </row>
    <row r="12" spans="1:30" s="14" customFormat="1" ht="12" customHeight="1">
      <c r="A12" s="310"/>
      <c r="B12" s="311"/>
      <c r="C12" s="206"/>
      <c r="D12" s="207"/>
      <c r="E12" s="207"/>
      <c r="F12" s="207"/>
      <c r="G12" s="207"/>
      <c r="H12" s="207"/>
      <c r="I12" s="207"/>
      <c r="J12" s="207"/>
      <c r="K12" s="208"/>
      <c r="L12" s="289" t="s">
        <v>165</v>
      </c>
      <c r="M12" s="289"/>
      <c r="N12" s="289" t="s">
        <v>168</v>
      </c>
      <c r="O12" s="289"/>
      <c r="P12" s="289"/>
      <c r="Q12" s="289"/>
      <c r="R12" s="289"/>
      <c r="S12" s="289"/>
      <c r="T12" s="289"/>
      <c r="U12" s="289"/>
      <c r="V12" s="289"/>
      <c r="W12" s="289"/>
      <c r="X12" s="301" t="s">
        <v>3</v>
      </c>
      <c r="Y12" s="301"/>
      <c r="Z12" s="282">
        <f>(Лист1!G5*(1-6%))*(1+43%)</f>
        <v>8.3340399999999981</v>
      </c>
      <c r="AA12" s="282"/>
      <c r="AB12" s="280"/>
      <c r="AC12" s="280"/>
      <c r="AD12" s="260"/>
    </row>
    <row r="13" spans="1:30" s="14" customFormat="1" ht="6" customHeight="1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60"/>
    </row>
    <row r="14" spans="1:30" s="20" customFormat="1" ht="12" customHeight="1">
      <c r="A14" s="306" t="s">
        <v>547</v>
      </c>
      <c r="B14" s="307"/>
      <c r="C14" s="206" t="s">
        <v>549</v>
      </c>
      <c r="D14" s="207"/>
      <c r="E14" s="207"/>
      <c r="F14" s="207"/>
      <c r="G14" s="207"/>
      <c r="H14" s="207"/>
      <c r="I14" s="207"/>
      <c r="J14" s="207"/>
      <c r="K14" s="208"/>
      <c r="L14" s="288" t="s">
        <v>409</v>
      </c>
      <c r="M14" s="288"/>
      <c r="N14" s="288" t="s">
        <v>175</v>
      </c>
      <c r="O14" s="288"/>
      <c r="P14" s="288"/>
      <c r="Q14" s="288"/>
      <c r="R14" s="288"/>
      <c r="S14" s="288"/>
      <c r="T14" s="288"/>
      <c r="U14" s="288"/>
      <c r="V14" s="288"/>
      <c r="W14" s="288"/>
      <c r="X14" s="290" t="s">
        <v>8</v>
      </c>
      <c r="Y14" s="290"/>
      <c r="Z14" s="282">
        <f>(Лист1!G7*(1-6%))*(1+43%)</f>
        <v>618.60083999999995</v>
      </c>
      <c r="AA14" s="282"/>
      <c r="AB14" s="278">
        <f>Z14+Z15+Z16+Z17+Z18</f>
        <v>667.30120599999987</v>
      </c>
      <c r="AC14" s="278"/>
      <c r="AD14" s="260"/>
    </row>
    <row r="15" spans="1:30" s="14" customFormat="1" ht="12" customHeight="1">
      <c r="A15" s="308"/>
      <c r="B15" s="309"/>
      <c r="C15" s="206"/>
      <c r="D15" s="207"/>
      <c r="E15" s="207"/>
      <c r="F15" s="207"/>
      <c r="G15" s="207"/>
      <c r="H15" s="207"/>
      <c r="I15" s="207"/>
      <c r="J15" s="207"/>
      <c r="K15" s="208"/>
      <c r="L15" s="136" t="s">
        <v>541</v>
      </c>
      <c r="M15" s="136"/>
      <c r="N15" s="136" t="s">
        <v>542</v>
      </c>
      <c r="O15" s="136"/>
      <c r="P15" s="136"/>
      <c r="Q15" s="136"/>
      <c r="R15" s="136"/>
      <c r="S15" s="136"/>
      <c r="T15" s="136"/>
      <c r="U15" s="136"/>
      <c r="V15" s="136"/>
      <c r="W15" s="136"/>
      <c r="X15" s="281" t="s">
        <v>8</v>
      </c>
      <c r="Y15" s="281"/>
      <c r="Z15" s="282">
        <f>(Лист1!G8*(1-6%))*(1+43%)</f>
        <v>27.945917999999995</v>
      </c>
      <c r="AA15" s="282"/>
      <c r="AB15" s="279"/>
      <c r="AC15" s="279"/>
      <c r="AD15" s="260"/>
    </row>
    <row r="16" spans="1:30" s="14" customFormat="1" ht="12" customHeight="1">
      <c r="A16" s="308"/>
      <c r="B16" s="309"/>
      <c r="C16" s="206"/>
      <c r="D16" s="207"/>
      <c r="E16" s="207"/>
      <c r="F16" s="207"/>
      <c r="G16" s="207"/>
      <c r="H16" s="207"/>
      <c r="I16" s="207"/>
      <c r="J16" s="207"/>
      <c r="K16" s="208"/>
      <c r="L16" s="289" t="s">
        <v>545</v>
      </c>
      <c r="M16" s="289"/>
      <c r="N16" s="136" t="s">
        <v>546</v>
      </c>
      <c r="O16" s="136"/>
      <c r="P16" s="136"/>
      <c r="Q16" s="136"/>
      <c r="R16" s="136"/>
      <c r="S16" s="136"/>
      <c r="T16" s="136"/>
      <c r="U16" s="136"/>
      <c r="V16" s="136"/>
      <c r="W16" s="136"/>
      <c r="X16" s="281" t="s">
        <v>8</v>
      </c>
      <c r="Y16" s="281"/>
      <c r="Z16" s="282">
        <f>(Лист1!G9*(1-6%))*(1+43%)</f>
        <v>11.129975999999997</v>
      </c>
      <c r="AA16" s="282"/>
      <c r="AB16" s="279"/>
      <c r="AC16" s="279"/>
      <c r="AD16" s="260"/>
    </row>
    <row r="17" spans="1:30" s="14" customFormat="1" ht="12" customHeight="1">
      <c r="A17" s="308"/>
      <c r="B17" s="309"/>
      <c r="C17" s="206"/>
      <c r="D17" s="207"/>
      <c r="E17" s="207"/>
      <c r="F17" s="207"/>
      <c r="G17" s="207"/>
      <c r="H17" s="207"/>
      <c r="I17" s="207"/>
      <c r="J17" s="207"/>
      <c r="K17" s="208"/>
      <c r="L17" s="136" t="s">
        <v>543</v>
      </c>
      <c r="M17" s="136"/>
      <c r="N17" s="136" t="s">
        <v>544</v>
      </c>
      <c r="O17" s="136"/>
      <c r="P17" s="136"/>
      <c r="Q17" s="136"/>
      <c r="R17" s="136"/>
      <c r="S17" s="136"/>
      <c r="T17" s="136"/>
      <c r="U17" s="136"/>
      <c r="V17" s="136"/>
      <c r="W17" s="136"/>
      <c r="X17" s="281" t="s">
        <v>8</v>
      </c>
      <c r="Y17" s="281"/>
      <c r="Z17" s="282">
        <f>(Лист1!G10*(1-6%))*(1+43%)</f>
        <v>1.3173159999999997</v>
      </c>
      <c r="AA17" s="282"/>
      <c r="AB17" s="280"/>
      <c r="AC17" s="280"/>
      <c r="AD17" s="260"/>
    </row>
    <row r="18" spans="1:30" s="14" customFormat="1" ht="12" customHeight="1">
      <c r="A18" s="310"/>
      <c r="B18" s="311"/>
      <c r="C18" s="206"/>
      <c r="D18" s="207"/>
      <c r="E18" s="207"/>
      <c r="F18" s="207"/>
      <c r="G18" s="207"/>
      <c r="H18" s="207"/>
      <c r="I18" s="207"/>
      <c r="J18" s="207"/>
      <c r="K18" s="208"/>
      <c r="L18" s="289" t="s">
        <v>165</v>
      </c>
      <c r="M18" s="289"/>
      <c r="N18" s="289" t="s">
        <v>168</v>
      </c>
      <c r="O18" s="289"/>
      <c r="P18" s="289"/>
      <c r="Q18" s="289"/>
      <c r="R18" s="289"/>
      <c r="S18" s="289"/>
      <c r="T18" s="289"/>
      <c r="U18" s="289"/>
      <c r="V18" s="289"/>
      <c r="W18" s="289"/>
      <c r="X18" s="301" t="s">
        <v>3</v>
      </c>
      <c r="Y18" s="301"/>
      <c r="Z18" s="282">
        <f>(Лист1!G11*(1-6%))*(1+43%)</f>
        <v>8.3071559999999991</v>
      </c>
      <c r="AA18" s="282"/>
      <c r="AB18" s="280"/>
      <c r="AC18" s="280"/>
      <c r="AD18" s="260"/>
    </row>
    <row r="19" spans="1:30" s="14" customFormat="1" ht="6.75" customHeight="1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60"/>
    </row>
    <row r="20" spans="1:30" s="20" customFormat="1" ht="12" customHeight="1">
      <c r="A20" s="302" t="s">
        <v>160</v>
      </c>
      <c r="B20" s="302"/>
      <c r="C20" s="206" t="s">
        <v>550</v>
      </c>
      <c r="D20" s="207"/>
      <c r="E20" s="207"/>
      <c r="F20" s="207"/>
      <c r="G20" s="207"/>
      <c r="H20" s="207"/>
      <c r="I20" s="207"/>
      <c r="J20" s="207"/>
      <c r="K20" s="208"/>
      <c r="L20" s="288" t="s">
        <v>160</v>
      </c>
      <c r="M20" s="288"/>
      <c r="N20" s="288" t="s">
        <v>175</v>
      </c>
      <c r="O20" s="288"/>
      <c r="P20" s="288"/>
      <c r="Q20" s="288"/>
      <c r="R20" s="288"/>
      <c r="S20" s="288"/>
      <c r="T20" s="288"/>
      <c r="U20" s="288"/>
      <c r="V20" s="288"/>
      <c r="W20" s="288"/>
      <c r="X20" s="290" t="s">
        <v>8</v>
      </c>
      <c r="Y20" s="290"/>
      <c r="Z20" s="282">
        <f>(Лист1!G13*(1-6%))*(1+43%)</f>
        <v>705.70499999999993</v>
      </c>
      <c r="AA20" s="282"/>
      <c r="AB20" s="278">
        <f>Z20+Z21+Z22+Z23</f>
        <v>790.99448999999993</v>
      </c>
      <c r="AC20" s="278"/>
      <c r="AD20" s="260"/>
    </row>
    <row r="21" spans="1:30" s="14" customFormat="1" ht="12" customHeight="1">
      <c r="A21" s="303"/>
      <c r="B21" s="303"/>
      <c r="C21" s="206"/>
      <c r="D21" s="207"/>
      <c r="E21" s="207"/>
      <c r="F21" s="207"/>
      <c r="G21" s="207"/>
      <c r="H21" s="207"/>
      <c r="I21" s="207"/>
      <c r="J21" s="207"/>
      <c r="K21" s="208"/>
      <c r="L21" s="136" t="s">
        <v>163</v>
      </c>
      <c r="M21" s="136"/>
      <c r="N21" s="136" t="s">
        <v>166</v>
      </c>
      <c r="O21" s="136"/>
      <c r="P21" s="136"/>
      <c r="Q21" s="136"/>
      <c r="R21" s="136"/>
      <c r="S21" s="136"/>
      <c r="T21" s="136"/>
      <c r="U21" s="136"/>
      <c r="V21" s="136"/>
      <c r="W21" s="136"/>
      <c r="X21" s="281" t="s">
        <v>8</v>
      </c>
      <c r="Y21" s="281"/>
      <c r="Z21" s="282">
        <f>(Лист1!G14*(1-6%))*(1+43%)</f>
        <v>39.600131999999995</v>
      </c>
      <c r="AA21" s="282"/>
      <c r="AB21" s="279"/>
      <c r="AC21" s="279"/>
      <c r="AD21" s="260"/>
    </row>
    <row r="22" spans="1:30" s="14" customFormat="1" ht="12" customHeight="1">
      <c r="A22" s="303"/>
      <c r="B22" s="303"/>
      <c r="C22" s="206"/>
      <c r="D22" s="207"/>
      <c r="E22" s="207"/>
      <c r="F22" s="207"/>
      <c r="G22" s="207"/>
      <c r="H22" s="207"/>
      <c r="I22" s="207"/>
      <c r="J22" s="207"/>
      <c r="K22" s="208"/>
      <c r="L22" s="136" t="s">
        <v>164</v>
      </c>
      <c r="M22" s="136"/>
      <c r="N22" s="136" t="s">
        <v>167</v>
      </c>
      <c r="O22" s="136"/>
      <c r="P22" s="136"/>
      <c r="Q22" s="136"/>
      <c r="R22" s="136"/>
      <c r="S22" s="136"/>
      <c r="T22" s="136"/>
      <c r="U22" s="136"/>
      <c r="V22" s="136"/>
      <c r="W22" s="136"/>
      <c r="X22" s="281" t="s">
        <v>8</v>
      </c>
      <c r="Y22" s="281"/>
      <c r="Z22" s="282">
        <f>(Лист1!G15*(1-6%))*(1+43%)</f>
        <v>37.382201999999999</v>
      </c>
      <c r="AA22" s="282"/>
      <c r="AB22" s="279"/>
      <c r="AC22" s="279"/>
      <c r="AD22" s="260"/>
    </row>
    <row r="23" spans="1:30" s="14" customFormat="1" ht="12" customHeight="1">
      <c r="A23" s="304"/>
      <c r="B23" s="304"/>
      <c r="C23" s="206"/>
      <c r="D23" s="207"/>
      <c r="E23" s="207"/>
      <c r="F23" s="207"/>
      <c r="G23" s="207"/>
      <c r="H23" s="207"/>
      <c r="I23" s="207"/>
      <c r="J23" s="207"/>
      <c r="K23" s="208"/>
      <c r="L23" s="289" t="s">
        <v>165</v>
      </c>
      <c r="M23" s="289"/>
      <c r="N23" s="289" t="s">
        <v>168</v>
      </c>
      <c r="O23" s="289"/>
      <c r="P23" s="289"/>
      <c r="Q23" s="289"/>
      <c r="R23" s="289"/>
      <c r="S23" s="289"/>
      <c r="T23" s="289"/>
      <c r="U23" s="289"/>
      <c r="V23" s="289"/>
      <c r="W23" s="289"/>
      <c r="X23" s="301" t="s">
        <v>3</v>
      </c>
      <c r="Y23" s="301"/>
      <c r="Z23" s="282">
        <f>(Лист1!G16*(1-6%))*(1+43%)</f>
        <v>8.3071559999999991</v>
      </c>
      <c r="AA23" s="282"/>
      <c r="AB23" s="280"/>
      <c r="AC23" s="280"/>
      <c r="AD23" s="260"/>
    </row>
    <row r="24" spans="1:30" s="14" customFormat="1" ht="6.75" customHeight="1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60"/>
    </row>
    <row r="25" spans="1:30" s="14" customFormat="1" ht="12" customHeight="1">
      <c r="A25" s="303" t="s">
        <v>162</v>
      </c>
      <c r="B25" s="303"/>
      <c r="C25" s="191" t="s">
        <v>551</v>
      </c>
      <c r="D25" s="293"/>
      <c r="E25" s="293"/>
      <c r="F25" s="293"/>
      <c r="G25" s="293"/>
      <c r="H25" s="293"/>
      <c r="I25" s="293"/>
      <c r="J25" s="293"/>
      <c r="K25" s="294"/>
      <c r="L25" s="136" t="s">
        <v>162</v>
      </c>
      <c r="M25" s="136"/>
      <c r="N25" s="136" t="s">
        <v>176</v>
      </c>
      <c r="O25" s="136"/>
      <c r="P25" s="136"/>
      <c r="Q25" s="136"/>
      <c r="R25" s="136"/>
      <c r="S25" s="136"/>
      <c r="T25" s="136"/>
      <c r="U25" s="136"/>
      <c r="V25" s="136"/>
      <c r="W25" s="136"/>
      <c r="X25" s="281" t="s">
        <v>8</v>
      </c>
      <c r="Y25" s="281"/>
      <c r="Z25" s="282">
        <f>(Лист1!G18*(1-6%))*(1+43%)</f>
        <v>804.90695999999991</v>
      </c>
      <c r="AA25" s="282"/>
      <c r="AB25" s="279">
        <f>Z25+Z26+Z27+Z28</f>
        <v>950.66985727999997</v>
      </c>
      <c r="AC25" s="312"/>
      <c r="AD25" s="260"/>
    </row>
    <row r="26" spans="1:30" s="14" customFormat="1" ht="12" customHeight="1">
      <c r="A26" s="303"/>
      <c r="B26" s="303"/>
      <c r="C26" s="295"/>
      <c r="D26" s="296"/>
      <c r="E26" s="296"/>
      <c r="F26" s="296"/>
      <c r="G26" s="296"/>
      <c r="H26" s="296"/>
      <c r="I26" s="296"/>
      <c r="J26" s="296"/>
      <c r="K26" s="297"/>
      <c r="L26" s="136" t="s">
        <v>170</v>
      </c>
      <c r="M26" s="136"/>
      <c r="N26" s="136" t="s">
        <v>171</v>
      </c>
      <c r="O26" s="136"/>
      <c r="P26" s="136"/>
      <c r="Q26" s="136"/>
      <c r="R26" s="136"/>
      <c r="S26" s="136"/>
      <c r="T26" s="136"/>
      <c r="U26" s="136"/>
      <c r="V26" s="136"/>
      <c r="W26" s="136"/>
      <c r="X26" s="281" t="s">
        <v>8</v>
      </c>
      <c r="Y26" s="281"/>
      <c r="Z26" s="282">
        <f>(Лист1!G19*(1-6%))*(1+43%)</f>
        <v>82.933107399999997</v>
      </c>
      <c r="AA26" s="282"/>
      <c r="AB26" s="312"/>
      <c r="AC26" s="312"/>
      <c r="AD26" s="260"/>
    </row>
    <row r="27" spans="1:30" s="14" customFormat="1" ht="12" customHeight="1">
      <c r="A27" s="303"/>
      <c r="B27" s="303"/>
      <c r="C27" s="295"/>
      <c r="D27" s="296"/>
      <c r="E27" s="296"/>
      <c r="F27" s="296"/>
      <c r="G27" s="296"/>
      <c r="H27" s="296"/>
      <c r="I27" s="296"/>
      <c r="J27" s="296"/>
      <c r="K27" s="297"/>
      <c r="L27" s="136" t="s">
        <v>173</v>
      </c>
      <c r="M27" s="136"/>
      <c r="N27" s="136" t="s">
        <v>172</v>
      </c>
      <c r="O27" s="136"/>
      <c r="P27" s="136"/>
      <c r="Q27" s="136"/>
      <c r="R27" s="136"/>
      <c r="S27" s="136"/>
      <c r="T27" s="136"/>
      <c r="U27" s="136"/>
      <c r="V27" s="136"/>
      <c r="W27" s="136"/>
      <c r="X27" s="281" t="s">
        <v>8</v>
      </c>
      <c r="Y27" s="281"/>
      <c r="Z27" s="282">
        <f>(Лист1!G20*(1-6%))*(1+43%)</f>
        <v>54.522633880000008</v>
      </c>
      <c r="AA27" s="282"/>
      <c r="AB27" s="312"/>
      <c r="AC27" s="312"/>
      <c r="AD27" s="260"/>
    </row>
    <row r="28" spans="1:30" s="14" customFormat="1" ht="12" customHeight="1">
      <c r="A28" s="303"/>
      <c r="B28" s="303"/>
      <c r="C28" s="298"/>
      <c r="D28" s="299"/>
      <c r="E28" s="299"/>
      <c r="F28" s="299"/>
      <c r="G28" s="299"/>
      <c r="H28" s="299"/>
      <c r="I28" s="299"/>
      <c r="J28" s="299"/>
      <c r="K28" s="300"/>
      <c r="L28" s="136" t="s">
        <v>165</v>
      </c>
      <c r="M28" s="136"/>
      <c r="N28" s="136" t="s">
        <v>168</v>
      </c>
      <c r="O28" s="136"/>
      <c r="P28" s="136"/>
      <c r="Q28" s="136"/>
      <c r="R28" s="136"/>
      <c r="S28" s="136"/>
      <c r="T28" s="136"/>
      <c r="U28" s="136"/>
      <c r="V28" s="136"/>
      <c r="W28" s="136"/>
      <c r="X28" s="281" t="s">
        <v>3</v>
      </c>
      <c r="Y28" s="281"/>
      <c r="Z28" s="282">
        <f>(Лист1!G21*(1-6%))*(1+43%)</f>
        <v>8.3071559999999991</v>
      </c>
      <c r="AA28" s="282"/>
      <c r="AB28" s="312"/>
      <c r="AC28" s="312"/>
      <c r="AD28" s="260"/>
    </row>
    <row r="29" spans="1:30" s="14" customFormat="1" ht="6.75" customHeight="1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0"/>
    </row>
    <row r="30" spans="1:30" s="14" customFormat="1" ht="12" customHeight="1">
      <c r="A30" s="302" t="s">
        <v>174</v>
      </c>
      <c r="B30" s="302"/>
      <c r="C30" s="206" t="s">
        <v>552</v>
      </c>
      <c r="D30" s="296"/>
      <c r="E30" s="296"/>
      <c r="F30" s="296"/>
      <c r="G30" s="296"/>
      <c r="H30" s="296"/>
      <c r="I30" s="296"/>
      <c r="J30" s="296"/>
      <c r="K30" s="297"/>
      <c r="L30" s="288" t="s">
        <v>174</v>
      </c>
      <c r="M30" s="288"/>
      <c r="N30" s="288" t="s">
        <v>175</v>
      </c>
      <c r="O30" s="288"/>
      <c r="P30" s="288"/>
      <c r="Q30" s="288"/>
      <c r="R30" s="288"/>
      <c r="S30" s="288"/>
      <c r="T30" s="288"/>
      <c r="U30" s="288"/>
      <c r="V30" s="288"/>
      <c r="W30" s="288"/>
      <c r="X30" s="290" t="s">
        <v>8</v>
      </c>
      <c r="Y30" s="290"/>
      <c r="Z30" s="282">
        <f>(Лист1!G23*(1-6%))*(1+43%)</f>
        <v>816.87034000000006</v>
      </c>
      <c r="AA30" s="282"/>
      <c r="AB30" s="278">
        <f>Z30+Z31+Z32+Z33</f>
        <v>902.15714160000005</v>
      </c>
      <c r="AC30" s="316"/>
      <c r="AD30" s="260"/>
    </row>
    <row r="31" spans="1:30" s="14" customFormat="1" ht="12" customHeight="1">
      <c r="A31" s="303"/>
      <c r="B31" s="303"/>
      <c r="C31" s="295"/>
      <c r="D31" s="296"/>
      <c r="E31" s="296"/>
      <c r="F31" s="296"/>
      <c r="G31" s="296"/>
      <c r="H31" s="296"/>
      <c r="I31" s="296"/>
      <c r="J31" s="296"/>
      <c r="K31" s="297"/>
      <c r="L31" s="136" t="s">
        <v>163</v>
      </c>
      <c r="M31" s="136"/>
      <c r="N31" s="136" t="s">
        <v>166</v>
      </c>
      <c r="O31" s="136"/>
      <c r="P31" s="136"/>
      <c r="Q31" s="136"/>
      <c r="R31" s="136"/>
      <c r="S31" s="136"/>
      <c r="T31" s="136"/>
      <c r="U31" s="136"/>
      <c r="V31" s="136"/>
      <c r="W31" s="136"/>
      <c r="X31" s="281" t="s">
        <v>8</v>
      </c>
      <c r="Y31" s="281"/>
      <c r="Z31" s="282">
        <f>(Лист1!G24*(1-6%))*(1+43%)</f>
        <v>39.597443599999998</v>
      </c>
      <c r="AA31" s="282"/>
      <c r="AB31" s="312"/>
      <c r="AC31" s="312"/>
      <c r="AD31" s="260"/>
    </row>
    <row r="32" spans="1:30" s="14" customFormat="1" ht="12" customHeight="1">
      <c r="A32" s="303"/>
      <c r="B32" s="303"/>
      <c r="C32" s="295"/>
      <c r="D32" s="296"/>
      <c r="E32" s="296"/>
      <c r="F32" s="296"/>
      <c r="G32" s="296"/>
      <c r="H32" s="296"/>
      <c r="I32" s="296"/>
      <c r="J32" s="296"/>
      <c r="K32" s="297"/>
      <c r="L32" s="136" t="s">
        <v>164</v>
      </c>
      <c r="M32" s="136"/>
      <c r="N32" s="136" t="s">
        <v>167</v>
      </c>
      <c r="O32" s="136"/>
      <c r="P32" s="136"/>
      <c r="Q32" s="136"/>
      <c r="R32" s="136"/>
      <c r="S32" s="136"/>
      <c r="T32" s="136"/>
      <c r="U32" s="136"/>
      <c r="V32" s="136"/>
      <c r="W32" s="136"/>
      <c r="X32" s="281" t="s">
        <v>8</v>
      </c>
      <c r="Y32" s="281"/>
      <c r="Z32" s="282">
        <f>(Лист1!G25*(1-6%))*(1+43%)</f>
        <v>37.382201999999999</v>
      </c>
      <c r="AA32" s="282"/>
      <c r="AB32" s="312"/>
      <c r="AC32" s="312"/>
      <c r="AD32" s="260"/>
    </row>
    <row r="33" spans="1:30" s="14" customFormat="1" ht="12" customHeight="1">
      <c r="A33" s="303"/>
      <c r="B33" s="303"/>
      <c r="C33" s="295"/>
      <c r="D33" s="296"/>
      <c r="E33" s="296"/>
      <c r="F33" s="296"/>
      <c r="G33" s="296"/>
      <c r="H33" s="296"/>
      <c r="I33" s="296"/>
      <c r="J33" s="296"/>
      <c r="K33" s="297"/>
      <c r="L33" s="136" t="s">
        <v>165</v>
      </c>
      <c r="M33" s="136"/>
      <c r="N33" s="136" t="s">
        <v>168</v>
      </c>
      <c r="O33" s="136"/>
      <c r="P33" s="136"/>
      <c r="Q33" s="136"/>
      <c r="R33" s="136"/>
      <c r="S33" s="136"/>
      <c r="T33" s="136"/>
      <c r="U33" s="136"/>
      <c r="V33" s="136"/>
      <c r="W33" s="136"/>
      <c r="X33" s="281" t="s">
        <v>3</v>
      </c>
      <c r="Y33" s="281"/>
      <c r="Z33" s="282">
        <f>(Лист1!G26*(1-6%))*(1+43%)</f>
        <v>8.3071559999999991</v>
      </c>
      <c r="AA33" s="282"/>
      <c r="AB33" s="312"/>
      <c r="AC33" s="312"/>
      <c r="AD33" s="260"/>
    </row>
    <row r="34" spans="1:30" s="14" customFormat="1" ht="6.75" customHeight="1">
      <c r="A34" s="281"/>
      <c r="B34" s="281"/>
      <c r="C34" s="295"/>
      <c r="D34" s="296"/>
      <c r="E34" s="296"/>
      <c r="F34" s="296"/>
      <c r="G34" s="296"/>
      <c r="H34" s="296"/>
      <c r="I34" s="296"/>
      <c r="J34" s="296"/>
      <c r="K34" s="297"/>
      <c r="L34" s="285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60"/>
    </row>
    <row r="35" spans="1:30" s="14" customFormat="1" ht="12" customHeight="1">
      <c r="A35" s="303" t="s">
        <v>169</v>
      </c>
      <c r="B35" s="303"/>
      <c r="C35" s="295"/>
      <c r="D35" s="296"/>
      <c r="E35" s="296"/>
      <c r="F35" s="296"/>
      <c r="G35" s="296"/>
      <c r="H35" s="296"/>
      <c r="I35" s="296"/>
      <c r="J35" s="296"/>
      <c r="K35" s="297"/>
      <c r="L35" s="288" t="s">
        <v>169</v>
      </c>
      <c r="M35" s="288"/>
      <c r="N35" s="288" t="s">
        <v>176</v>
      </c>
      <c r="O35" s="288"/>
      <c r="P35" s="288"/>
      <c r="Q35" s="288"/>
      <c r="R35" s="288"/>
      <c r="S35" s="288"/>
      <c r="T35" s="288"/>
      <c r="U35" s="288"/>
      <c r="V35" s="288"/>
      <c r="W35" s="288"/>
      <c r="X35" s="290" t="s">
        <v>8</v>
      </c>
      <c r="Y35" s="290"/>
      <c r="Z35" s="282">
        <f>(Лист1!G28*(1-6%))*(1+43%)</f>
        <v>969.16819999999996</v>
      </c>
      <c r="AA35" s="282"/>
      <c r="AB35" s="278">
        <f>Z35+Z36+Z37+Z38</f>
        <v>1114.9310972800001</v>
      </c>
      <c r="AC35" s="316"/>
      <c r="AD35" s="260"/>
    </row>
    <row r="36" spans="1:30" s="14" customFormat="1" ht="12" customHeight="1">
      <c r="A36" s="303"/>
      <c r="B36" s="303"/>
      <c r="C36" s="295"/>
      <c r="D36" s="296"/>
      <c r="E36" s="296"/>
      <c r="F36" s="296"/>
      <c r="G36" s="296"/>
      <c r="H36" s="296"/>
      <c r="I36" s="296"/>
      <c r="J36" s="296"/>
      <c r="K36" s="297"/>
      <c r="L36" s="136" t="s">
        <v>170</v>
      </c>
      <c r="M36" s="136"/>
      <c r="N36" s="136" t="s">
        <v>171</v>
      </c>
      <c r="O36" s="136"/>
      <c r="P36" s="136"/>
      <c r="Q36" s="136"/>
      <c r="R36" s="136"/>
      <c r="S36" s="136"/>
      <c r="T36" s="136"/>
      <c r="U36" s="136"/>
      <c r="V36" s="136"/>
      <c r="W36" s="136"/>
      <c r="X36" s="281" t="s">
        <v>8</v>
      </c>
      <c r="Y36" s="281"/>
      <c r="Z36" s="282">
        <f>(Лист1!G29*(1-6%))*(1+43%)</f>
        <v>82.933107399999997</v>
      </c>
      <c r="AA36" s="282"/>
      <c r="AB36" s="312"/>
      <c r="AC36" s="312"/>
      <c r="AD36" s="260"/>
    </row>
    <row r="37" spans="1:30" s="14" customFormat="1" ht="12" customHeight="1">
      <c r="A37" s="303"/>
      <c r="B37" s="303"/>
      <c r="C37" s="295"/>
      <c r="D37" s="296"/>
      <c r="E37" s="296"/>
      <c r="F37" s="296"/>
      <c r="G37" s="296"/>
      <c r="H37" s="296"/>
      <c r="I37" s="296"/>
      <c r="J37" s="296"/>
      <c r="K37" s="297"/>
      <c r="L37" s="136" t="s">
        <v>173</v>
      </c>
      <c r="M37" s="136"/>
      <c r="N37" s="136" t="s">
        <v>172</v>
      </c>
      <c r="O37" s="136"/>
      <c r="P37" s="136"/>
      <c r="Q37" s="136"/>
      <c r="R37" s="136"/>
      <c r="S37" s="136"/>
      <c r="T37" s="136"/>
      <c r="U37" s="136"/>
      <c r="V37" s="136"/>
      <c r="W37" s="136"/>
      <c r="X37" s="281" t="s">
        <v>8</v>
      </c>
      <c r="Y37" s="281"/>
      <c r="Z37" s="282">
        <f>(Лист1!G30*(1-6%))*(1+43%)</f>
        <v>54.522633880000008</v>
      </c>
      <c r="AA37" s="282"/>
      <c r="AB37" s="312"/>
      <c r="AC37" s="312"/>
      <c r="AD37" s="260"/>
    </row>
    <row r="38" spans="1:30" s="14" customFormat="1" ht="12" customHeight="1">
      <c r="A38" s="304"/>
      <c r="B38" s="304"/>
      <c r="C38" s="295"/>
      <c r="D38" s="296"/>
      <c r="E38" s="296"/>
      <c r="F38" s="296"/>
      <c r="G38" s="296"/>
      <c r="H38" s="296"/>
      <c r="I38" s="296"/>
      <c r="J38" s="296"/>
      <c r="K38" s="297"/>
      <c r="L38" s="289" t="s">
        <v>165</v>
      </c>
      <c r="M38" s="289"/>
      <c r="N38" s="289" t="s">
        <v>168</v>
      </c>
      <c r="O38" s="289"/>
      <c r="P38" s="289"/>
      <c r="Q38" s="289"/>
      <c r="R38" s="289"/>
      <c r="S38" s="289"/>
      <c r="T38" s="289"/>
      <c r="U38" s="289"/>
      <c r="V38" s="289"/>
      <c r="W38" s="289"/>
      <c r="X38" s="301" t="s">
        <v>3</v>
      </c>
      <c r="Y38" s="301"/>
      <c r="Z38" s="282">
        <f>(Лист1!G31*(1-6%))*(1+43%)</f>
        <v>8.3071559999999991</v>
      </c>
      <c r="AA38" s="282"/>
      <c r="AB38" s="317"/>
      <c r="AC38" s="317"/>
      <c r="AD38" s="260"/>
    </row>
    <row r="39" spans="1:30" s="14" customFormat="1" ht="6.75" customHeight="1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60"/>
    </row>
    <row r="40" spans="1:30" s="14" customFormat="1" ht="10.5" customHeight="1">
      <c r="A40" s="288" t="s">
        <v>553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60"/>
    </row>
    <row r="41" spans="1:30" s="14" customFormat="1" ht="10.5" customHeight="1">
      <c r="A41" s="302" t="s">
        <v>177</v>
      </c>
      <c r="B41" s="302"/>
      <c r="C41" s="206" t="s">
        <v>554</v>
      </c>
      <c r="D41" s="207"/>
      <c r="E41" s="207"/>
      <c r="F41" s="207"/>
      <c r="G41" s="207"/>
      <c r="H41" s="207"/>
      <c r="I41" s="207"/>
      <c r="J41" s="207"/>
      <c r="K41" s="208"/>
      <c r="L41" s="288" t="s">
        <v>177</v>
      </c>
      <c r="M41" s="288"/>
      <c r="N41" s="288" t="s">
        <v>178</v>
      </c>
      <c r="O41" s="288"/>
      <c r="P41" s="288"/>
      <c r="Q41" s="288"/>
      <c r="R41" s="288"/>
      <c r="S41" s="288"/>
      <c r="T41" s="288"/>
      <c r="U41" s="288"/>
      <c r="V41" s="288"/>
      <c r="W41" s="288"/>
      <c r="X41" s="290" t="s">
        <v>8</v>
      </c>
      <c r="Y41" s="290"/>
      <c r="Z41" s="314">
        <f>(Лист1!G33*(1-6%))*(1+43%)</f>
        <v>969.16819999999996</v>
      </c>
      <c r="AA41" s="315"/>
      <c r="AB41" s="278">
        <f>Z41+Z42+Z43+Z44</f>
        <v>1054.7103996000001</v>
      </c>
      <c r="AC41" s="316"/>
      <c r="AD41" s="260"/>
    </row>
    <row r="42" spans="1:30" ht="10.5" customHeight="1">
      <c r="A42" s="303"/>
      <c r="B42" s="303"/>
      <c r="C42" s="206"/>
      <c r="D42" s="207"/>
      <c r="E42" s="207"/>
      <c r="F42" s="207"/>
      <c r="G42" s="207"/>
      <c r="H42" s="207"/>
      <c r="I42" s="207"/>
      <c r="J42" s="207"/>
      <c r="K42" s="208"/>
      <c r="L42" s="136" t="s">
        <v>163</v>
      </c>
      <c r="M42" s="136"/>
      <c r="N42" s="136" t="s">
        <v>166</v>
      </c>
      <c r="O42" s="136"/>
      <c r="P42" s="136"/>
      <c r="Q42" s="136"/>
      <c r="R42" s="136"/>
      <c r="S42" s="136"/>
      <c r="T42" s="136"/>
      <c r="U42" s="136"/>
      <c r="V42" s="136"/>
      <c r="W42" s="136"/>
      <c r="X42" s="281" t="s">
        <v>8</v>
      </c>
      <c r="Y42" s="281"/>
      <c r="Z42" s="314">
        <f>(Лист1!G34*(1-6%))*(1+43%)</f>
        <v>39.597443599999998</v>
      </c>
      <c r="AA42" s="315"/>
      <c r="AB42" s="312"/>
      <c r="AC42" s="312"/>
      <c r="AD42" s="260"/>
    </row>
    <row r="43" spans="1:30" s="14" customFormat="1" ht="10.5" customHeight="1">
      <c r="A43" s="303"/>
      <c r="B43" s="303"/>
      <c r="C43" s="206"/>
      <c r="D43" s="207"/>
      <c r="E43" s="207"/>
      <c r="F43" s="207"/>
      <c r="G43" s="207"/>
      <c r="H43" s="207"/>
      <c r="I43" s="207"/>
      <c r="J43" s="207"/>
      <c r="K43" s="208"/>
      <c r="L43" s="136" t="s">
        <v>164</v>
      </c>
      <c r="M43" s="136"/>
      <c r="N43" s="136" t="s">
        <v>167</v>
      </c>
      <c r="O43" s="136"/>
      <c r="P43" s="136"/>
      <c r="Q43" s="136"/>
      <c r="R43" s="136"/>
      <c r="S43" s="136"/>
      <c r="T43" s="136"/>
      <c r="U43" s="136"/>
      <c r="V43" s="136"/>
      <c r="W43" s="136"/>
      <c r="X43" s="281" t="s">
        <v>8</v>
      </c>
      <c r="Y43" s="281"/>
      <c r="Z43" s="314">
        <f>(Лист1!G35*(1-6%))*(1+43%)</f>
        <v>37.637599999999999</v>
      </c>
      <c r="AA43" s="315"/>
      <c r="AB43" s="312"/>
      <c r="AC43" s="312"/>
      <c r="AD43" s="260"/>
    </row>
    <row r="44" spans="1:30" ht="10.5" customHeight="1">
      <c r="A44" s="304"/>
      <c r="B44" s="304"/>
      <c r="C44" s="206"/>
      <c r="D44" s="207"/>
      <c r="E44" s="207"/>
      <c r="F44" s="207"/>
      <c r="G44" s="207"/>
      <c r="H44" s="207"/>
      <c r="I44" s="207"/>
      <c r="J44" s="207"/>
      <c r="K44" s="208"/>
      <c r="L44" s="289" t="s">
        <v>165</v>
      </c>
      <c r="M44" s="289"/>
      <c r="N44" s="289" t="s">
        <v>168</v>
      </c>
      <c r="O44" s="289"/>
      <c r="P44" s="289"/>
      <c r="Q44" s="289"/>
      <c r="R44" s="289"/>
      <c r="S44" s="289"/>
      <c r="T44" s="289"/>
      <c r="U44" s="289"/>
      <c r="V44" s="289"/>
      <c r="W44" s="289"/>
      <c r="X44" s="301" t="s">
        <v>3</v>
      </c>
      <c r="Y44" s="301"/>
      <c r="Z44" s="314">
        <f>(Лист1!G36*(1-6%))*(1+43%)</f>
        <v>8.3071559999999991</v>
      </c>
      <c r="AA44" s="315"/>
      <c r="AB44" s="317"/>
      <c r="AC44" s="317"/>
      <c r="AD44" s="260"/>
    </row>
    <row r="45" spans="1:30" s="14" customFormat="1" ht="3.75" customHeight="1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54"/>
      <c r="AD45" s="260"/>
    </row>
    <row r="46" spans="1:30" s="10" customFormat="1" ht="13.5" customHeight="1">
      <c r="A46" s="177" t="s">
        <v>182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8"/>
      <c r="AD46" s="260"/>
    </row>
    <row r="47" spans="1:30" s="14" customFormat="1" ht="3.75" customHeight="1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54"/>
      <c r="AD47" s="260"/>
    </row>
    <row r="48" spans="1:30" ht="12" customHeight="1">
      <c r="A48" s="133" t="s">
        <v>381</v>
      </c>
      <c r="B48" s="133"/>
      <c r="C48" s="139" t="s">
        <v>184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59"/>
      <c r="X48" s="134" t="s">
        <v>8</v>
      </c>
      <c r="Y48" s="134"/>
      <c r="Z48" s="313">
        <f>(Лист1!E38*(1-6%))*(1+43%)</f>
        <v>40.151254000000002</v>
      </c>
      <c r="AA48" s="313"/>
      <c r="AB48" s="313"/>
      <c r="AC48" s="313"/>
      <c r="AD48" s="260"/>
    </row>
    <row r="49" spans="1:30" ht="12" customHeight="1">
      <c r="A49" s="133" t="s">
        <v>183</v>
      </c>
      <c r="B49" s="133"/>
      <c r="C49" s="139" t="s">
        <v>383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59"/>
      <c r="X49" s="134" t="s">
        <v>8</v>
      </c>
      <c r="Y49" s="134"/>
      <c r="Z49" s="313">
        <f>(Лист1!E39*(1-6%))*(1+43%)</f>
        <v>33.007099839999995</v>
      </c>
      <c r="AA49" s="313"/>
      <c r="AB49" s="313"/>
      <c r="AC49" s="313"/>
      <c r="AD49" s="260"/>
    </row>
    <row r="50" spans="1:30" ht="12" customHeight="1">
      <c r="A50" s="133" t="s">
        <v>382</v>
      </c>
      <c r="B50" s="133"/>
      <c r="C50" s="139" t="s">
        <v>384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59"/>
      <c r="X50" s="134" t="s">
        <v>8</v>
      </c>
      <c r="Y50" s="134"/>
      <c r="Z50" s="313">
        <f>(Лист1!E40*(1-6%))*(1+43%)</f>
        <v>81.687033999999997</v>
      </c>
      <c r="AA50" s="313"/>
      <c r="AB50" s="313"/>
      <c r="AC50" s="313"/>
      <c r="AD50" s="260"/>
    </row>
    <row r="51" spans="1:30" ht="12" customHeight="1">
      <c r="A51" s="133" t="s">
        <v>185</v>
      </c>
      <c r="B51" s="133"/>
      <c r="C51" s="139" t="s">
        <v>385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59"/>
      <c r="X51" s="134" t="s">
        <v>8</v>
      </c>
      <c r="Y51" s="134"/>
      <c r="Z51" s="313">
        <f>(Лист1!E41*(1-6%))*(1+43%)</f>
        <v>36.136128599999999</v>
      </c>
      <c r="AA51" s="313"/>
      <c r="AB51" s="313"/>
      <c r="AC51" s="313"/>
      <c r="AD51" s="260"/>
    </row>
    <row r="52" spans="1:30" ht="12" customHeight="1">
      <c r="A52" s="133" t="s">
        <v>186</v>
      </c>
      <c r="B52" s="133"/>
      <c r="C52" s="139" t="s">
        <v>190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59"/>
      <c r="X52" s="134" t="s">
        <v>8</v>
      </c>
      <c r="Y52" s="134"/>
      <c r="Z52" s="313">
        <f>(Лист1!E42*(1-6%))*(1+43%)</f>
        <v>65.418853499999997</v>
      </c>
      <c r="AA52" s="313"/>
      <c r="AB52" s="313"/>
      <c r="AC52" s="313"/>
      <c r="AD52" s="260"/>
    </row>
    <row r="53" spans="1:30" ht="12" customHeight="1">
      <c r="A53" s="133" t="s">
        <v>187</v>
      </c>
      <c r="B53" s="133"/>
      <c r="C53" s="139" t="s">
        <v>188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59"/>
      <c r="X53" s="134" t="s">
        <v>8</v>
      </c>
      <c r="Y53" s="134"/>
      <c r="Z53" s="313">
        <f>(Лист1!E43*(1-6%))*(1+43%)</f>
        <v>63.245147679999995</v>
      </c>
      <c r="AA53" s="313"/>
      <c r="AB53" s="313"/>
      <c r="AC53" s="313"/>
      <c r="AD53" s="260"/>
    </row>
    <row r="54" spans="1:30" ht="12" customHeight="1">
      <c r="A54" s="133" t="s">
        <v>189</v>
      </c>
      <c r="B54" s="133"/>
      <c r="C54" s="139" t="s">
        <v>193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59"/>
      <c r="X54" s="134" t="s">
        <v>3</v>
      </c>
      <c r="Y54" s="134"/>
      <c r="Z54" s="313">
        <f>(Лист1!E44*(1-6%))*(1+43%)</f>
        <v>79.956376500000005</v>
      </c>
      <c r="AA54" s="313"/>
      <c r="AB54" s="313"/>
      <c r="AC54" s="313"/>
      <c r="AD54" s="260"/>
    </row>
    <row r="55" spans="1:30" ht="12" customHeight="1">
      <c r="A55" s="133" t="s">
        <v>191</v>
      </c>
      <c r="B55" s="133"/>
      <c r="C55" s="139" t="s">
        <v>192</v>
      </c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59"/>
      <c r="X55" s="134" t="s">
        <v>8</v>
      </c>
      <c r="Y55" s="134"/>
      <c r="Z55" s="313">
        <f>(Лист1!E45*(1-6%))*(1+43%)</f>
        <v>69.226299999999995</v>
      </c>
      <c r="AA55" s="313"/>
      <c r="AB55" s="313"/>
      <c r="AC55" s="313"/>
      <c r="AD55" s="260"/>
    </row>
    <row r="56" spans="1:30" ht="12" customHeight="1">
      <c r="A56" s="133" t="s">
        <v>194</v>
      </c>
      <c r="B56" s="133"/>
      <c r="C56" s="133" t="s">
        <v>195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4" t="s">
        <v>8</v>
      </c>
      <c r="Y56" s="134"/>
      <c r="Z56" s="313">
        <f>(Лист1!E46*(1-6%))*(1+43%)</f>
        <v>120.45376199999998</v>
      </c>
      <c r="AA56" s="313"/>
      <c r="AB56" s="313"/>
      <c r="AC56" s="313"/>
      <c r="AD56" s="260"/>
    </row>
    <row r="57" spans="1:30" ht="12" customHeight="1">
      <c r="A57" s="133" t="s">
        <v>212</v>
      </c>
      <c r="B57" s="133"/>
      <c r="C57" s="135" t="s">
        <v>501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4" t="s">
        <v>8</v>
      </c>
      <c r="Y57" s="134"/>
      <c r="Z57" s="313">
        <f>(Лист1!E47*(1-6%))*(1+43%)</f>
        <v>34.613149999999997</v>
      </c>
      <c r="AA57" s="313"/>
      <c r="AB57" s="313"/>
      <c r="AC57" s="313"/>
      <c r="AD57" s="260"/>
    </row>
    <row r="58" spans="1:30" ht="12" customHeight="1">
      <c r="A58" s="133" t="s">
        <v>213</v>
      </c>
      <c r="B58" s="133"/>
      <c r="C58" s="135" t="s">
        <v>214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4" t="s">
        <v>8</v>
      </c>
      <c r="Y58" s="134"/>
      <c r="Z58" s="313">
        <f>(Лист1!E48*(1-6%))*(1+43%)</f>
        <v>34.613149999999997</v>
      </c>
      <c r="AA58" s="313"/>
      <c r="AB58" s="313"/>
      <c r="AC58" s="313"/>
      <c r="AD58" s="260"/>
    </row>
    <row r="59" spans="1:30" ht="12" customHeight="1">
      <c r="A59" s="133" t="s">
        <v>161</v>
      </c>
      <c r="B59" s="133"/>
      <c r="C59" s="133" t="s">
        <v>196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4" t="s">
        <v>8</v>
      </c>
      <c r="Y59" s="134"/>
      <c r="Z59" s="313">
        <f>(Лист1!E49*(1-6%))*(1+43%)</f>
        <v>25.447587879999997</v>
      </c>
      <c r="AA59" s="313"/>
      <c r="AB59" s="313"/>
      <c r="AC59" s="313"/>
      <c r="AD59" s="260"/>
    </row>
    <row r="60" spans="1:30" ht="12" customHeight="1">
      <c r="A60" s="133" t="s">
        <v>197</v>
      </c>
      <c r="B60" s="133"/>
      <c r="C60" s="135" t="s">
        <v>404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4" t="s">
        <v>8</v>
      </c>
      <c r="Y60" s="134"/>
      <c r="Z60" s="313">
        <f>(Лист1!E50*(1-6%))*(1+43%)</f>
        <v>40.912743300000002</v>
      </c>
      <c r="AA60" s="313"/>
      <c r="AB60" s="313"/>
      <c r="AC60" s="313"/>
      <c r="AD60" s="260"/>
    </row>
    <row r="61" spans="1:30" ht="12" customHeight="1">
      <c r="A61" s="135" t="s">
        <v>198</v>
      </c>
      <c r="B61" s="133"/>
      <c r="C61" s="135" t="s">
        <v>453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4" t="s">
        <v>8</v>
      </c>
      <c r="Y61" s="134"/>
      <c r="Z61" s="313">
        <f>(Лист1!E51*(1-6%))*(1+43%)</f>
        <v>58.980807599999999</v>
      </c>
      <c r="AA61" s="313"/>
      <c r="AB61" s="313"/>
      <c r="AC61" s="313"/>
      <c r="AD61" s="260"/>
    </row>
    <row r="62" spans="1:30" ht="12" customHeight="1">
      <c r="A62" s="133" t="s">
        <v>374</v>
      </c>
      <c r="B62" s="133"/>
      <c r="C62" s="133" t="s">
        <v>373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4" t="s">
        <v>8</v>
      </c>
      <c r="Y62" s="134"/>
      <c r="Z62" s="313">
        <f>(Лист1!E52*(1-6%))*(1+43%)</f>
        <v>123.5689455</v>
      </c>
      <c r="AA62" s="313"/>
      <c r="AB62" s="313"/>
      <c r="AC62" s="313"/>
      <c r="AD62" s="260"/>
    </row>
    <row r="63" spans="1:30" ht="12" customHeight="1">
      <c r="A63" s="133" t="s">
        <v>326</v>
      </c>
      <c r="B63" s="133"/>
      <c r="C63" s="135" t="s">
        <v>537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4" t="s">
        <v>8</v>
      </c>
      <c r="Y63" s="134"/>
      <c r="Z63" s="313">
        <f>(Лист1!E53*(1-6%))*(1+43%)</f>
        <v>54.827229600000003</v>
      </c>
      <c r="AA63" s="313"/>
      <c r="AB63" s="313"/>
      <c r="AC63" s="313"/>
      <c r="AD63" s="260"/>
    </row>
    <row r="64" spans="1:30" ht="12" customHeight="1">
      <c r="A64" s="139">
        <v>46729</v>
      </c>
      <c r="B64" s="140"/>
      <c r="C64" s="133" t="s">
        <v>327</v>
      </c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4" t="s">
        <v>8</v>
      </c>
      <c r="Y64" s="134"/>
      <c r="Z64" s="313">
        <f>(Лист1!E54*(1-6%))*(1+43%)</f>
        <v>44.858642399999994</v>
      </c>
      <c r="AA64" s="313"/>
      <c r="AB64" s="313"/>
      <c r="AC64" s="313"/>
      <c r="AD64" s="260"/>
    </row>
    <row r="65" spans="1:30" ht="12" customHeight="1">
      <c r="A65" s="139">
        <v>47281</v>
      </c>
      <c r="B65" s="140"/>
      <c r="C65" s="133" t="s">
        <v>328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4" t="s">
        <v>8</v>
      </c>
      <c r="Y65" s="134"/>
      <c r="Z65" s="313">
        <f>(Лист1!E55*(1-6%))*(1+43%)</f>
        <v>44.858642399999994</v>
      </c>
      <c r="AA65" s="313"/>
      <c r="AB65" s="313"/>
      <c r="AC65" s="313"/>
      <c r="AD65" s="260"/>
    </row>
    <row r="66" spans="1:30" ht="9.75" customHeight="1">
      <c r="A66" s="318" t="s">
        <v>534</v>
      </c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260"/>
    </row>
    <row r="67" spans="1:30">
      <c r="A67" s="132" t="s">
        <v>0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260"/>
    </row>
    <row r="68" spans="1:30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23"/>
      <c r="AC68" s="23"/>
    </row>
    <row r="69" spans="1:30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24"/>
      <c r="AC69" s="24"/>
    </row>
    <row r="70" spans="1:3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24"/>
      <c r="AC70" s="24"/>
    </row>
    <row r="71" spans="1:30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24"/>
      <c r="AC71" s="24"/>
    </row>
    <row r="72" spans="1:30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24"/>
      <c r="AC72" s="24"/>
    </row>
  </sheetData>
  <protectedRanges>
    <protectedRange sqref="A1:AC2 A66:AC67 C48:Y65 A13:Y13 D41:K41 C24:AC24 L3:AC4 N14:Y18 A3:K6 Z5:AC6 L6:P6 L5:O5 Q5:W6 C29:AC29 C34:AC34 C39:AC39 C45:AC45 A46:AC46 AC40 A7:Y7 C42:K44 C19:AC19 A40:AA40 AA7:AC7 C8:K8 C47:AC47 N8:Y12 Z8:AC18 N20:AC23 N25:AC28 N30:AC33 N35:AC38 N41:Y44 AB41:AC44" name="Диапазон1"/>
    <protectedRange sqref="L47:M47 A41:B45 L25:M45 L14:M18 L20:M23 L8:M12 A8:B39 A47:B63" name="Диапазон1_2"/>
    <protectedRange sqref="X5:Y6" name="Диапазон1_3"/>
    <protectedRange sqref="A64:B65" name="Диапазон1_4"/>
  </protectedRanges>
  <mergeCells count="230">
    <mergeCell ref="A53:B53"/>
    <mergeCell ref="A52:B52"/>
    <mergeCell ref="A62:B62"/>
    <mergeCell ref="C62:W62"/>
    <mergeCell ref="X62:Y62"/>
    <mergeCell ref="C51:W51"/>
    <mergeCell ref="A61:B61"/>
    <mergeCell ref="C61:W61"/>
    <mergeCell ref="X61:Y61"/>
    <mergeCell ref="X59:Y59"/>
    <mergeCell ref="X57:Y57"/>
    <mergeCell ref="C52:W52"/>
    <mergeCell ref="C59:W59"/>
    <mergeCell ref="X60:Y60"/>
    <mergeCell ref="A57:B57"/>
    <mergeCell ref="C57:W57"/>
    <mergeCell ref="A58:B58"/>
    <mergeCell ref="A60:B60"/>
    <mergeCell ref="C60:W60"/>
    <mergeCell ref="X55:Y55"/>
    <mergeCell ref="C56:W56"/>
    <mergeCell ref="X56:Y56"/>
    <mergeCell ref="A55:B55"/>
    <mergeCell ref="C55:W55"/>
    <mergeCell ref="X50:Y50"/>
    <mergeCell ref="Z56:AC56"/>
    <mergeCell ref="X53:Y53"/>
    <mergeCell ref="L38:M38"/>
    <mergeCell ref="Z42:AA42"/>
    <mergeCell ref="Z41:AA41"/>
    <mergeCell ref="L42:M42"/>
    <mergeCell ref="Z37:AA37"/>
    <mergeCell ref="N38:W38"/>
    <mergeCell ref="Z38:AA38"/>
    <mergeCell ref="N43:W43"/>
    <mergeCell ref="A47:AC47"/>
    <mergeCell ref="X51:Y51"/>
    <mergeCell ref="Z48:AC48"/>
    <mergeCell ref="Z49:AC49"/>
    <mergeCell ref="X49:Y49"/>
    <mergeCell ref="Z50:AC50"/>
    <mergeCell ref="A49:B49"/>
    <mergeCell ref="Z51:AC51"/>
    <mergeCell ref="C48:W48"/>
    <mergeCell ref="C49:W49"/>
    <mergeCell ref="C50:W50"/>
    <mergeCell ref="X54:Y54"/>
    <mergeCell ref="Z54:AC54"/>
    <mergeCell ref="X30:Y30"/>
    <mergeCell ref="X31:Y31"/>
    <mergeCell ref="Z32:AA32"/>
    <mergeCell ref="AB30:AC33"/>
    <mergeCell ref="X43:Y43"/>
    <mergeCell ref="X32:Y32"/>
    <mergeCell ref="Z55:AC55"/>
    <mergeCell ref="L34:AC34"/>
    <mergeCell ref="L43:M43"/>
    <mergeCell ref="X48:Y48"/>
    <mergeCell ref="X44:Y44"/>
    <mergeCell ref="A39:AC39"/>
    <mergeCell ref="X38:Y38"/>
    <mergeCell ref="L36:M36"/>
    <mergeCell ref="L37:M37"/>
    <mergeCell ref="AB35:AC38"/>
    <mergeCell ref="N35:W35"/>
    <mergeCell ref="N44:W44"/>
    <mergeCell ref="L32:M32"/>
    <mergeCell ref="N30:W30"/>
    <mergeCell ref="Z33:AA33"/>
    <mergeCell ref="X33:Y33"/>
    <mergeCell ref="N36:W36"/>
    <mergeCell ref="Z52:AC52"/>
    <mergeCell ref="A66:AC66"/>
    <mergeCell ref="Z63:AC63"/>
    <mergeCell ref="Z57:AC57"/>
    <mergeCell ref="Z58:AC58"/>
    <mergeCell ref="Z59:AC59"/>
    <mergeCell ref="Z60:AC60"/>
    <mergeCell ref="X58:Y58"/>
    <mergeCell ref="A65:B65"/>
    <mergeCell ref="Z61:AC61"/>
    <mergeCell ref="Z64:AC64"/>
    <mergeCell ref="Z65:AC65"/>
    <mergeCell ref="C65:W65"/>
    <mergeCell ref="X65:Y65"/>
    <mergeCell ref="X63:Y63"/>
    <mergeCell ref="A64:B64"/>
    <mergeCell ref="C64:W64"/>
    <mergeCell ref="X64:Y64"/>
    <mergeCell ref="A63:B63"/>
    <mergeCell ref="C63:W63"/>
    <mergeCell ref="A59:B59"/>
    <mergeCell ref="C58:W58"/>
    <mergeCell ref="A67:AC67"/>
    <mergeCell ref="A56:B56"/>
    <mergeCell ref="A48:B48"/>
    <mergeCell ref="L44:M44"/>
    <mergeCell ref="Z53:AC53"/>
    <mergeCell ref="Z62:AC62"/>
    <mergeCell ref="A45:AC45"/>
    <mergeCell ref="X52:Y52"/>
    <mergeCell ref="A54:B54"/>
    <mergeCell ref="A51:B51"/>
    <mergeCell ref="A50:B50"/>
    <mergeCell ref="C53:W53"/>
    <mergeCell ref="C41:K44"/>
    <mergeCell ref="C54:W54"/>
    <mergeCell ref="L41:M41"/>
    <mergeCell ref="A46:AC46"/>
    <mergeCell ref="Z43:AA43"/>
    <mergeCell ref="X41:Y41"/>
    <mergeCell ref="A41:B44"/>
    <mergeCell ref="N41:W41"/>
    <mergeCell ref="AB41:AC44"/>
    <mergeCell ref="Z44:AA44"/>
    <mergeCell ref="X42:Y42"/>
    <mergeCell ref="N42:W42"/>
    <mergeCell ref="A3:AC3"/>
    <mergeCell ref="A35:B38"/>
    <mergeCell ref="L35:M35"/>
    <mergeCell ref="N32:W32"/>
    <mergeCell ref="Z31:AA31"/>
    <mergeCell ref="AB25:AC28"/>
    <mergeCell ref="L31:M31"/>
    <mergeCell ref="C20:K23"/>
    <mergeCell ref="Z23:AA23"/>
    <mergeCell ref="L21:M21"/>
    <mergeCell ref="Z26:AA26"/>
    <mergeCell ref="X36:Y36"/>
    <mergeCell ref="A34:B34"/>
    <mergeCell ref="Z36:AA36"/>
    <mergeCell ref="Z20:AA20"/>
    <mergeCell ref="X20:Y20"/>
    <mergeCell ref="N33:W33"/>
    <mergeCell ref="L9:M9"/>
    <mergeCell ref="A30:B33"/>
    <mergeCell ref="L30:M30"/>
    <mergeCell ref="A29:AC29"/>
    <mergeCell ref="C30:K38"/>
    <mergeCell ref="N37:W37"/>
    <mergeCell ref="X37:Y37"/>
    <mergeCell ref="A2:AC2"/>
    <mergeCell ref="Z21:AA21"/>
    <mergeCell ref="X27:Y27"/>
    <mergeCell ref="X23:Y23"/>
    <mergeCell ref="X21:Y21"/>
    <mergeCell ref="A20:B23"/>
    <mergeCell ref="Z5:AC6"/>
    <mergeCell ref="L23:M23"/>
    <mergeCell ref="N23:W23"/>
    <mergeCell ref="X22:Y22"/>
    <mergeCell ref="A5:K6"/>
    <mergeCell ref="L5:W6"/>
    <mergeCell ref="A9:B12"/>
    <mergeCell ref="A25:B28"/>
    <mergeCell ref="A14:B18"/>
    <mergeCell ref="X25:Y25"/>
    <mergeCell ref="N25:W25"/>
    <mergeCell ref="Z27:AA27"/>
    <mergeCell ref="X28:Y28"/>
    <mergeCell ref="A19:AC19"/>
    <mergeCell ref="N9:W9"/>
    <mergeCell ref="Z22:AA22"/>
    <mergeCell ref="AB20:AC23"/>
    <mergeCell ref="L22:M22"/>
    <mergeCell ref="Z35:AA35"/>
    <mergeCell ref="X35:Y35"/>
    <mergeCell ref="X5:Y6"/>
    <mergeCell ref="N22:W22"/>
    <mergeCell ref="N31:W31"/>
    <mergeCell ref="L20:M20"/>
    <mergeCell ref="C25:K28"/>
    <mergeCell ref="N17:W17"/>
    <mergeCell ref="N18:W18"/>
    <mergeCell ref="X18:Y18"/>
    <mergeCell ref="N20:W20"/>
    <mergeCell ref="X11:Y11"/>
    <mergeCell ref="C9:K12"/>
    <mergeCell ref="Z11:AA11"/>
    <mergeCell ref="Z28:AA28"/>
    <mergeCell ref="X12:Y12"/>
    <mergeCell ref="L25:M25"/>
    <mergeCell ref="N14:W14"/>
    <mergeCell ref="X14:Y14"/>
    <mergeCell ref="L18:M18"/>
    <mergeCell ref="C14:K18"/>
    <mergeCell ref="Z18:AA18"/>
    <mergeCell ref="L17:M17"/>
    <mergeCell ref="Z30:AA30"/>
    <mergeCell ref="N10:W10"/>
    <mergeCell ref="L12:M12"/>
    <mergeCell ref="L16:M16"/>
    <mergeCell ref="N16:W16"/>
    <mergeCell ref="X16:Y16"/>
    <mergeCell ref="Z16:AA16"/>
    <mergeCell ref="L10:M10"/>
    <mergeCell ref="N28:W28"/>
    <mergeCell ref="N21:W21"/>
    <mergeCell ref="X17:Y17"/>
    <mergeCell ref="Z17:AA17"/>
    <mergeCell ref="L28:M28"/>
    <mergeCell ref="L26:M26"/>
    <mergeCell ref="N26:W26"/>
    <mergeCell ref="X26:Y26"/>
    <mergeCell ref="N27:W27"/>
    <mergeCell ref="L27:M27"/>
    <mergeCell ref="AD1:AD67"/>
    <mergeCell ref="AB14:AC18"/>
    <mergeCell ref="L15:M15"/>
    <mergeCell ref="N15:W15"/>
    <mergeCell ref="X15:Y15"/>
    <mergeCell ref="Z15:AA15"/>
    <mergeCell ref="A8:AC8"/>
    <mergeCell ref="A24:AC24"/>
    <mergeCell ref="Z25:AA25"/>
    <mergeCell ref="X10:Y10"/>
    <mergeCell ref="A7:AC7"/>
    <mergeCell ref="Z9:AA9"/>
    <mergeCell ref="L14:M14"/>
    <mergeCell ref="N12:W12"/>
    <mergeCell ref="X9:Y9"/>
    <mergeCell ref="Z12:AA12"/>
    <mergeCell ref="N11:W11"/>
    <mergeCell ref="AB9:AC12"/>
    <mergeCell ref="Z14:AA14"/>
    <mergeCell ref="A13:AC13"/>
    <mergeCell ref="L33:M33"/>
    <mergeCell ref="A40:AC40"/>
    <mergeCell ref="Z10:AA10"/>
    <mergeCell ref="L11:M11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92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2"/>
  <sheetViews>
    <sheetView view="pageBreakPreview" zoomScaleSheetLayoutView="100" workbookViewId="0">
      <selection activeCell="G4" sqref="G4"/>
    </sheetView>
  </sheetViews>
  <sheetFormatPr defaultRowHeight="12.75"/>
  <cols>
    <col min="1" max="1" width="8.5703125" style="9" customWidth="1"/>
    <col min="2" max="2" width="4.5703125" style="9" customWidth="1"/>
    <col min="3" max="3" width="80.5703125" style="9" customWidth="1"/>
    <col min="4" max="4" width="5" style="9" customWidth="1"/>
    <col min="5" max="5" width="5.28515625" style="25" customWidth="1"/>
    <col min="6" max="6" width="4.7109375" style="9" customWidth="1"/>
    <col min="7" max="7" width="11.5703125" bestFit="1" customWidth="1"/>
  </cols>
  <sheetData>
    <row r="1" spans="1:7" ht="42" customHeight="1">
      <c r="A1" s="7" t="s">
        <v>218</v>
      </c>
      <c r="B1" s="7"/>
      <c r="C1" s="7"/>
      <c r="D1" s="7"/>
      <c r="E1" s="21"/>
      <c r="F1" s="246"/>
    </row>
    <row r="2" spans="1:7" ht="15.75">
      <c r="A2" s="171" t="s">
        <v>251</v>
      </c>
      <c r="B2" s="171"/>
      <c r="C2" s="171"/>
      <c r="D2" s="171"/>
      <c r="E2" s="171"/>
      <c r="F2" s="260"/>
    </row>
    <row r="3" spans="1:7">
      <c r="A3" s="160" t="s">
        <v>226</v>
      </c>
      <c r="B3" s="160"/>
      <c r="C3" s="160"/>
      <c r="D3" s="160"/>
      <c r="E3" s="160"/>
      <c r="F3" s="260"/>
    </row>
    <row r="4" spans="1:7">
      <c r="A4" s="332"/>
      <c r="B4" s="332"/>
      <c r="C4" s="332"/>
      <c r="D4" s="332"/>
      <c r="E4" s="332"/>
      <c r="F4" s="260"/>
    </row>
    <row r="5" spans="1:7" ht="12.75" customHeight="1">
      <c r="A5" s="287" t="s">
        <v>247</v>
      </c>
      <c r="B5" s="287" t="s">
        <v>46</v>
      </c>
      <c r="C5" s="287"/>
      <c r="D5" s="287" t="s">
        <v>2</v>
      </c>
      <c r="E5" s="182" t="s">
        <v>4</v>
      </c>
      <c r="F5" s="260"/>
    </row>
    <row r="6" spans="1:7">
      <c r="A6" s="287"/>
      <c r="B6" s="287"/>
      <c r="C6" s="287"/>
      <c r="D6" s="287"/>
      <c r="E6" s="182"/>
      <c r="F6" s="260"/>
    </row>
    <row r="7" spans="1:7" s="94" customFormat="1" ht="14.25" customHeight="1">
      <c r="A7" s="325" t="s">
        <v>598</v>
      </c>
      <c r="B7" s="325"/>
      <c r="C7" s="325"/>
      <c r="D7" s="325"/>
      <c r="E7" s="325"/>
      <c r="F7" s="260"/>
    </row>
    <row r="8" spans="1:7" s="94" customFormat="1" ht="14.25" customHeight="1">
      <c r="A8" s="95" t="s">
        <v>599</v>
      </c>
      <c r="B8" s="333" t="s">
        <v>600</v>
      </c>
      <c r="C8" s="333"/>
      <c r="D8" s="96" t="s">
        <v>8</v>
      </c>
      <c r="E8" s="97">
        <f>(Лист1!I2*(1-6%))*(1+43%)</f>
        <v>218.83575999999999</v>
      </c>
      <c r="F8" s="260"/>
      <c r="G8" s="103"/>
    </row>
    <row r="9" spans="1:7" s="94" customFormat="1" ht="14.25" customHeight="1">
      <c r="A9" s="95" t="s">
        <v>601</v>
      </c>
      <c r="B9" s="333" t="s">
        <v>602</v>
      </c>
      <c r="C9" s="333"/>
      <c r="D9" s="96" t="s">
        <v>8</v>
      </c>
      <c r="E9" s="97">
        <f>(Лист1!I3*(1-6%))*(1+43%)</f>
        <v>259.04078199999998</v>
      </c>
      <c r="F9" s="260"/>
      <c r="G9" s="103"/>
    </row>
    <row r="10" spans="1:7" s="94" customFormat="1" ht="14.25" customHeight="1">
      <c r="A10" s="95" t="s">
        <v>603</v>
      </c>
      <c r="B10" s="333" t="s">
        <v>604</v>
      </c>
      <c r="C10" s="333"/>
      <c r="D10" s="96" t="s">
        <v>8</v>
      </c>
      <c r="E10" s="97">
        <f>(Лист1!I4*(1-6%))*(1+43%)</f>
        <v>317.23119999999994</v>
      </c>
      <c r="F10" s="260"/>
      <c r="G10" s="103"/>
    </row>
    <row r="11" spans="1:7" s="94" customFormat="1" ht="14.25" customHeight="1">
      <c r="A11" s="95" t="s">
        <v>605</v>
      </c>
      <c r="B11" s="327" t="s">
        <v>219</v>
      </c>
      <c r="C11" s="95" t="s">
        <v>606</v>
      </c>
      <c r="D11" s="96" t="s">
        <v>8</v>
      </c>
      <c r="E11" s="97">
        <f>(Лист1!I5*(1-6%))*(1+43%)</f>
        <v>26.305993999999995</v>
      </c>
      <c r="F11" s="260"/>
    </row>
    <row r="12" spans="1:7" s="94" customFormat="1" ht="14.25" customHeight="1">
      <c r="A12" s="95" t="s">
        <v>607</v>
      </c>
      <c r="B12" s="327"/>
      <c r="C12" s="95" t="s">
        <v>608</v>
      </c>
      <c r="D12" s="96" t="s">
        <v>8</v>
      </c>
      <c r="E12" s="97">
        <f>(Лист1!I6*(1-6%))*(1+43%)</f>
        <v>29.075045999999993</v>
      </c>
      <c r="F12" s="260"/>
    </row>
    <row r="13" spans="1:7" s="94" customFormat="1" ht="14.25" customHeight="1">
      <c r="A13" s="95" t="s">
        <v>609</v>
      </c>
      <c r="B13" s="327"/>
      <c r="C13" s="95" t="s">
        <v>610</v>
      </c>
      <c r="D13" s="96" t="s">
        <v>8</v>
      </c>
      <c r="E13" s="97">
        <f>(Лист1!I7*(1-6%))*(1+43%)</f>
        <v>31.844097999999999</v>
      </c>
      <c r="F13" s="260"/>
    </row>
    <row r="14" spans="1:7" s="94" customFormat="1" ht="14.25" customHeight="1">
      <c r="A14" s="95" t="s">
        <v>611</v>
      </c>
      <c r="B14" s="327"/>
      <c r="C14" s="95" t="s">
        <v>612</v>
      </c>
      <c r="D14" s="96" t="s">
        <v>8</v>
      </c>
      <c r="E14" s="97">
        <f>(Лист1!I8*(1-6%))*(1+43%)</f>
        <v>39.653899999999993</v>
      </c>
      <c r="F14" s="260"/>
    </row>
    <row r="15" spans="1:7" s="94" customFormat="1" ht="14.25" customHeight="1">
      <c r="A15" s="95" t="s">
        <v>369</v>
      </c>
      <c r="B15" s="327" t="s">
        <v>220</v>
      </c>
      <c r="C15" s="95" t="s">
        <v>613</v>
      </c>
      <c r="D15" s="96" t="s">
        <v>8</v>
      </c>
      <c r="E15" s="97">
        <f>(Лист1!I9*(1-6%))*(1+43%)</f>
        <v>26.615159999999996</v>
      </c>
      <c r="F15" s="260"/>
    </row>
    <row r="16" spans="1:7" s="94" customFormat="1" ht="14.25" customHeight="1">
      <c r="A16" s="95" t="s">
        <v>614</v>
      </c>
      <c r="B16" s="327"/>
      <c r="C16" s="95" t="s">
        <v>651</v>
      </c>
      <c r="D16" s="96" t="s">
        <v>8</v>
      </c>
      <c r="E16" s="97">
        <f>(Лист1!I10*(1-6%))*(1+43%)</f>
        <v>48.458409999999986</v>
      </c>
      <c r="F16" s="260"/>
    </row>
    <row r="17" spans="1:6" s="94" customFormat="1" ht="14.25" customHeight="1">
      <c r="A17" s="95" t="s">
        <v>370</v>
      </c>
      <c r="B17" s="327"/>
      <c r="C17" s="95" t="s">
        <v>615</v>
      </c>
      <c r="D17" s="96" t="s">
        <v>8</v>
      </c>
      <c r="E17" s="97">
        <f>(Лист1!I11*(1-6%))*(1+43%)</f>
        <v>61.026679999999992</v>
      </c>
      <c r="F17" s="260"/>
    </row>
    <row r="18" spans="1:6" s="94" customFormat="1" ht="14.25" customHeight="1">
      <c r="A18" s="95" t="s">
        <v>616</v>
      </c>
      <c r="B18" s="327"/>
      <c r="C18" s="95" t="s">
        <v>652</v>
      </c>
      <c r="D18" s="96" t="s">
        <v>8</v>
      </c>
      <c r="E18" s="97">
        <f>(Лист1!I12*(1-6%))*(1+43%)</f>
        <v>73.379877999999991</v>
      </c>
      <c r="F18" s="260"/>
    </row>
    <row r="19" spans="1:6" s="94" customFormat="1" ht="14.25" customHeight="1">
      <c r="A19" s="331" t="s">
        <v>653</v>
      </c>
      <c r="B19" s="331"/>
      <c r="C19" s="331"/>
      <c r="D19" s="331"/>
      <c r="E19" s="331"/>
      <c r="F19" s="260"/>
    </row>
    <row r="20" spans="1:6" s="94" customFormat="1" ht="14.25" customHeight="1">
      <c r="A20" s="95" t="s">
        <v>529</v>
      </c>
      <c r="B20" s="327" t="s">
        <v>219</v>
      </c>
      <c r="C20" s="95" t="s">
        <v>617</v>
      </c>
      <c r="D20" s="104" t="s">
        <v>5</v>
      </c>
      <c r="E20" s="97">
        <f>(Лист1!I14*(1-6%))*(1+43%)</f>
        <v>26.883999999999993</v>
      </c>
      <c r="F20" s="260"/>
    </row>
    <row r="21" spans="1:6" s="94" customFormat="1" ht="14.25" customHeight="1">
      <c r="A21" s="95" t="s">
        <v>530</v>
      </c>
      <c r="B21" s="327"/>
      <c r="C21" s="95" t="s">
        <v>618</v>
      </c>
      <c r="D21" s="104" t="s">
        <v>5</v>
      </c>
      <c r="E21" s="97">
        <f>(Лист1!I15*(1-6%))*(1+43%)</f>
        <v>30.916599999999995</v>
      </c>
      <c r="F21" s="260"/>
    </row>
    <row r="22" spans="1:6" s="94" customFormat="1" ht="14.25" customHeight="1">
      <c r="A22" s="95" t="s">
        <v>527</v>
      </c>
      <c r="B22" s="327" t="s">
        <v>650</v>
      </c>
      <c r="C22" s="95" t="s">
        <v>649</v>
      </c>
      <c r="D22" s="96" t="s">
        <v>8</v>
      </c>
      <c r="E22" s="97">
        <f>(Лист1!I16*(1-6%))*(1+43%)</f>
        <v>26.615159999999996</v>
      </c>
      <c r="F22" s="260"/>
    </row>
    <row r="23" spans="1:6" s="94" customFormat="1" ht="14.25" customHeight="1">
      <c r="A23" s="95" t="s">
        <v>528</v>
      </c>
      <c r="B23" s="327"/>
      <c r="C23" s="95" t="s">
        <v>619</v>
      </c>
      <c r="D23" s="96" t="s">
        <v>8</v>
      </c>
      <c r="E23" s="97">
        <f>(Лист1!I17*(1-6%))*(1+43%)</f>
        <v>48.391199999999991</v>
      </c>
      <c r="F23" s="260"/>
    </row>
    <row r="24" spans="1:6" s="94" customFormat="1" ht="14.25" customHeight="1">
      <c r="A24" s="325" t="s">
        <v>620</v>
      </c>
      <c r="B24" s="325"/>
      <c r="C24" s="325"/>
      <c r="D24" s="325"/>
      <c r="E24" s="325"/>
      <c r="F24" s="260"/>
    </row>
    <row r="25" spans="1:6" s="94" customFormat="1" ht="14.25" customHeight="1">
      <c r="A25" s="95" t="s">
        <v>621</v>
      </c>
      <c r="B25" s="327" t="s">
        <v>219</v>
      </c>
      <c r="C25" s="95" t="s">
        <v>622</v>
      </c>
      <c r="D25" s="96" t="s">
        <v>8</v>
      </c>
      <c r="E25" s="97">
        <f>(Лист1!I19*(1-6%))*(1+43%)</f>
        <v>15.861560000000001</v>
      </c>
      <c r="F25" s="260"/>
    </row>
    <row r="26" spans="1:6" s="94" customFormat="1" ht="14.25" customHeight="1">
      <c r="A26" s="95" t="s">
        <v>623</v>
      </c>
      <c r="B26" s="327"/>
      <c r="C26" s="95" t="s">
        <v>617</v>
      </c>
      <c r="D26" s="96" t="s">
        <v>8</v>
      </c>
      <c r="E26" s="97">
        <f>(Лист1!I20*(1-6%))*(1+43%)</f>
        <v>17.474599999999999</v>
      </c>
      <c r="F26" s="260"/>
    </row>
    <row r="27" spans="1:6" s="94" customFormat="1" ht="14.25" customHeight="1">
      <c r="A27" s="95" t="s">
        <v>624</v>
      </c>
      <c r="B27" s="327"/>
      <c r="C27" s="95" t="s">
        <v>618</v>
      </c>
      <c r="D27" s="96" t="s">
        <v>8</v>
      </c>
      <c r="E27" s="97">
        <f>(Лист1!I21*(1-6%))*(1+43%)</f>
        <v>19.087639999999997</v>
      </c>
      <c r="F27" s="260"/>
    </row>
    <row r="28" spans="1:6" s="94" customFormat="1" ht="14.25" customHeight="1">
      <c r="A28" s="95" t="s">
        <v>221</v>
      </c>
      <c r="B28" s="327"/>
      <c r="C28" s="95" t="s">
        <v>625</v>
      </c>
      <c r="D28" s="96" t="s">
        <v>8</v>
      </c>
      <c r="E28" s="97">
        <f>(Лист1!I22*(1-6%))*(1+43%)</f>
        <v>19.087639999999997</v>
      </c>
      <c r="F28" s="260"/>
    </row>
    <row r="29" spans="1:6" s="98" customFormat="1" ht="14.25" customHeight="1">
      <c r="A29" s="95" t="s">
        <v>29</v>
      </c>
      <c r="B29" s="328" t="s">
        <v>220</v>
      </c>
      <c r="C29" s="95" t="s">
        <v>649</v>
      </c>
      <c r="D29" s="96" t="s">
        <v>8</v>
      </c>
      <c r="E29" s="97">
        <f>(Лист1!I23*(1-6%))*(1+43%)</f>
        <v>26.615159999999996</v>
      </c>
      <c r="F29" s="260"/>
    </row>
    <row r="30" spans="1:6" s="94" customFormat="1" ht="14.25" customHeight="1">
      <c r="A30" s="95" t="s">
        <v>626</v>
      </c>
      <c r="B30" s="329"/>
      <c r="C30" s="95" t="s">
        <v>627</v>
      </c>
      <c r="D30" s="96" t="s">
        <v>8</v>
      </c>
      <c r="E30" s="97">
        <f>(Лист1!I24*(1-6%))*(1+43%)</f>
        <v>51.160252</v>
      </c>
      <c r="F30" s="260"/>
    </row>
    <row r="31" spans="1:6" s="94" customFormat="1" ht="14.25" customHeight="1">
      <c r="A31" s="95" t="s">
        <v>628</v>
      </c>
      <c r="B31" s="329"/>
      <c r="C31" s="95" t="s">
        <v>629</v>
      </c>
      <c r="D31" s="96" t="s">
        <v>8</v>
      </c>
      <c r="E31" s="97">
        <f>(Лист1!I25*(1-6%))*(1+43%)</f>
        <v>56.321979999999989</v>
      </c>
      <c r="F31" s="260"/>
    </row>
    <row r="32" spans="1:6" s="94" customFormat="1" ht="14.25" customHeight="1">
      <c r="A32" s="95" t="s">
        <v>630</v>
      </c>
      <c r="B32" s="329"/>
      <c r="C32" s="95" t="s">
        <v>631</v>
      </c>
      <c r="D32" s="96" t="s">
        <v>8</v>
      </c>
      <c r="E32" s="97">
        <f>(Лист1!I26*(1-6%))*(1+43%)</f>
        <v>53.149667999999998</v>
      </c>
      <c r="F32" s="260"/>
    </row>
    <row r="33" spans="1:6" s="94" customFormat="1" ht="14.25" customHeight="1">
      <c r="A33" s="95" t="s">
        <v>632</v>
      </c>
      <c r="B33" s="329"/>
      <c r="C33" s="95" t="s">
        <v>633</v>
      </c>
      <c r="D33" s="96" t="s">
        <v>8</v>
      </c>
      <c r="E33" s="97">
        <f>(Лист1!I27*(1-6%))*(1+43%)</f>
        <v>60.919143999999996</v>
      </c>
      <c r="F33" s="260"/>
    </row>
    <row r="34" spans="1:6" s="94" customFormat="1" ht="14.25" customHeight="1">
      <c r="A34" s="95" t="s">
        <v>215</v>
      </c>
      <c r="B34" s="329"/>
      <c r="C34" s="95" t="s">
        <v>634</v>
      </c>
      <c r="D34" s="96" t="s">
        <v>8</v>
      </c>
      <c r="E34" s="97">
        <f>(Лист1!I28*(1-6%))*(1+43%)</f>
        <v>93.045524</v>
      </c>
      <c r="F34" s="260"/>
    </row>
    <row r="35" spans="1:6" s="94" customFormat="1" ht="14.25" customHeight="1">
      <c r="A35" s="95" t="s">
        <v>266</v>
      </c>
      <c r="B35" s="330"/>
      <c r="C35" s="95" t="s">
        <v>635</v>
      </c>
      <c r="D35" s="96" t="s">
        <v>8</v>
      </c>
      <c r="E35" s="97">
        <f>(Лист1!I29*(1-6%))*(1+43%)</f>
        <v>20.808215999999998</v>
      </c>
      <c r="F35" s="260"/>
    </row>
    <row r="36" spans="1:6" s="94" customFormat="1" ht="14.25" customHeight="1">
      <c r="A36" s="325" t="s">
        <v>636</v>
      </c>
      <c r="B36" s="325"/>
      <c r="C36" s="325"/>
      <c r="D36" s="325"/>
      <c r="E36" s="325"/>
      <c r="F36" s="260"/>
    </row>
    <row r="37" spans="1:6" s="94" customFormat="1" ht="14.25" customHeight="1">
      <c r="A37" s="95" t="s">
        <v>637</v>
      </c>
      <c r="B37" s="327" t="s">
        <v>219</v>
      </c>
      <c r="C37" s="95" t="s">
        <v>622</v>
      </c>
      <c r="D37" s="96" t="s">
        <v>8</v>
      </c>
      <c r="E37" s="97">
        <f>(Лист1!I31*(1-6%))*(1+43%)</f>
        <v>18.684379999999997</v>
      </c>
      <c r="F37" s="260"/>
    </row>
    <row r="38" spans="1:6" s="94" customFormat="1" ht="14.25" customHeight="1">
      <c r="A38" s="95" t="s">
        <v>638</v>
      </c>
      <c r="B38" s="327"/>
      <c r="C38" s="95" t="s">
        <v>617</v>
      </c>
      <c r="D38" s="96" t="s">
        <v>8</v>
      </c>
      <c r="E38" s="97">
        <f>(Лист1!I32*(1-6%))*(1+43%)</f>
        <v>19.598436</v>
      </c>
      <c r="F38" s="260"/>
    </row>
    <row r="39" spans="1:6" s="94" customFormat="1" ht="14.25" customHeight="1">
      <c r="A39" s="95" t="s">
        <v>639</v>
      </c>
      <c r="B39" s="327"/>
      <c r="C39" s="95" t="s">
        <v>618</v>
      </c>
      <c r="D39" s="96" t="s">
        <v>8</v>
      </c>
      <c r="E39" s="97">
        <f>(Лист1!I33*(1-6%))*(1+43%)</f>
        <v>22.044879999999996</v>
      </c>
      <c r="F39" s="260"/>
    </row>
    <row r="40" spans="1:6" s="94" customFormat="1" ht="14.25" customHeight="1">
      <c r="A40" s="95" t="s">
        <v>222</v>
      </c>
      <c r="B40" s="327"/>
      <c r="C40" s="95" t="s">
        <v>625</v>
      </c>
      <c r="D40" s="96" t="s">
        <v>8</v>
      </c>
      <c r="E40" s="97">
        <f>(Лист1!I34*(1-6%))*(1+43%)</f>
        <v>20.646911999999997</v>
      </c>
      <c r="F40" s="260"/>
    </row>
    <row r="41" spans="1:6" s="99" customFormat="1" ht="14.25" customHeight="1">
      <c r="A41" s="95" t="s">
        <v>223</v>
      </c>
      <c r="B41" s="327" t="s">
        <v>220</v>
      </c>
      <c r="C41" s="95" t="s">
        <v>640</v>
      </c>
      <c r="D41" s="96" t="s">
        <v>8</v>
      </c>
      <c r="E41" s="97">
        <f>(Лист1!I35*(1-6%))*(1+43%)</f>
        <v>37.382201999999992</v>
      </c>
      <c r="F41" s="260"/>
    </row>
    <row r="42" spans="1:6" s="99" customFormat="1" ht="14.25" customHeight="1">
      <c r="A42" s="95" t="s">
        <v>641</v>
      </c>
      <c r="B42" s="327"/>
      <c r="C42" s="95" t="s">
        <v>642</v>
      </c>
      <c r="D42" s="96" t="s">
        <v>8</v>
      </c>
      <c r="E42" s="97">
        <f>(Лист1!I36*(1-6%))*(1+43%)</f>
        <v>41.535779999999995</v>
      </c>
      <c r="F42" s="260"/>
    </row>
    <row r="43" spans="1:6" s="100" customFormat="1" ht="14.25" customHeight="1">
      <c r="A43" s="95" t="s">
        <v>643</v>
      </c>
      <c r="B43" s="327"/>
      <c r="C43" s="95" t="s">
        <v>644</v>
      </c>
      <c r="D43" s="96" t="s">
        <v>8</v>
      </c>
      <c r="E43" s="97">
        <f>(Лист1!I37*(1-6%))*(1+43%)</f>
        <v>38.766727999999993</v>
      </c>
      <c r="F43" s="260"/>
    </row>
    <row r="44" spans="1:6" s="100" customFormat="1" ht="14.25" customHeight="1">
      <c r="A44" s="95" t="s">
        <v>645</v>
      </c>
      <c r="B44" s="327"/>
      <c r="C44" s="95" t="s">
        <v>646</v>
      </c>
      <c r="D44" s="102" t="s">
        <v>8</v>
      </c>
      <c r="E44" s="97">
        <f>(Лист1!I38*(1-6%))*(1+43%)</f>
        <v>44.304831999999998</v>
      </c>
      <c r="F44" s="260"/>
    </row>
    <row r="45" spans="1:6" s="94" customFormat="1" ht="14.25" customHeight="1">
      <c r="A45" s="325" t="s">
        <v>647</v>
      </c>
      <c r="B45" s="325"/>
      <c r="C45" s="325"/>
      <c r="D45" s="325"/>
      <c r="E45" s="325"/>
      <c r="F45" s="260"/>
    </row>
    <row r="46" spans="1:6" s="100" customFormat="1" ht="14.25" customHeight="1">
      <c r="A46" s="62" t="s">
        <v>504</v>
      </c>
      <c r="B46" s="322" t="s">
        <v>219</v>
      </c>
      <c r="C46" s="61" t="s">
        <v>505</v>
      </c>
      <c r="D46" s="89" t="s">
        <v>8</v>
      </c>
      <c r="E46" s="97">
        <f>(Лист1!I40*(1-6%))*(1+43%)</f>
        <v>33.228623999999996</v>
      </c>
      <c r="F46" s="260"/>
    </row>
    <row r="47" spans="1:6" s="100" customFormat="1" ht="14.25" customHeight="1">
      <c r="A47" s="62" t="s">
        <v>506</v>
      </c>
      <c r="B47" s="323"/>
      <c r="C47" s="61" t="s">
        <v>507</v>
      </c>
      <c r="D47" s="89" t="s">
        <v>8</v>
      </c>
      <c r="E47" s="97">
        <f>(Лист1!I41*(1-6%))*(1+43%)</f>
        <v>37.382201999999992</v>
      </c>
      <c r="F47" s="260"/>
    </row>
    <row r="48" spans="1:6" s="100" customFormat="1" ht="14.25" customHeight="1">
      <c r="A48" s="62" t="s">
        <v>508</v>
      </c>
      <c r="B48" s="324"/>
      <c r="C48" s="61" t="s">
        <v>509</v>
      </c>
      <c r="D48" s="89" t="s">
        <v>8</v>
      </c>
      <c r="E48" s="97">
        <f>(Лист1!I42*(1-6%))*(1+43%)</f>
        <v>67.841773999999987</v>
      </c>
      <c r="F48" s="260"/>
    </row>
    <row r="49" spans="1:6" ht="14.25" customHeight="1">
      <c r="A49" s="63" t="s">
        <v>227</v>
      </c>
      <c r="B49" s="322" t="s">
        <v>238</v>
      </c>
      <c r="C49" s="61" t="s">
        <v>244</v>
      </c>
      <c r="D49" s="47" t="s">
        <v>8</v>
      </c>
      <c r="E49" s="97">
        <f>(Лист1!I43*(1-6%))*(1+43%)</f>
        <v>12.737639199999998</v>
      </c>
      <c r="F49" s="260"/>
    </row>
    <row r="50" spans="1:6" ht="14.25" customHeight="1">
      <c r="A50" s="63" t="s">
        <v>228</v>
      </c>
      <c r="B50" s="323"/>
      <c r="C50" s="61" t="s">
        <v>245</v>
      </c>
      <c r="D50" s="47" t="s">
        <v>8</v>
      </c>
      <c r="E50" s="97">
        <f>(Лист1!I44*(1-6%))*(1+43%)</f>
        <v>4.0151253999999996</v>
      </c>
      <c r="F50" s="260"/>
    </row>
    <row r="51" spans="1:6" ht="14.25" customHeight="1">
      <c r="A51" s="63" t="s">
        <v>229</v>
      </c>
      <c r="B51" s="323"/>
      <c r="C51" s="61" t="s">
        <v>239</v>
      </c>
      <c r="D51" s="47" t="s">
        <v>8</v>
      </c>
      <c r="E51" s="97">
        <f>(Лист1!I45*(1-6%))*(1+43%)</f>
        <v>4.0151253999999996</v>
      </c>
      <c r="F51" s="260"/>
    </row>
    <row r="52" spans="1:6" ht="14.25" customHeight="1">
      <c r="A52" s="63" t="s">
        <v>230</v>
      </c>
      <c r="B52" s="323"/>
      <c r="C52" s="61" t="s">
        <v>246</v>
      </c>
      <c r="D52" s="47" t="s">
        <v>8</v>
      </c>
      <c r="E52" s="97">
        <f>(Лист1!I46*(1-6%))*(1+43%)</f>
        <v>5.6765565999999987</v>
      </c>
      <c r="F52" s="260"/>
    </row>
    <row r="53" spans="1:6" ht="14.25" customHeight="1">
      <c r="A53" s="63" t="s">
        <v>231</v>
      </c>
      <c r="B53" s="323"/>
      <c r="C53" s="61" t="s">
        <v>240</v>
      </c>
      <c r="D53" s="47" t="s">
        <v>8</v>
      </c>
      <c r="E53" s="97">
        <f>(Лист1!I47*(1-6%))*(1+43%)</f>
        <v>4.7073883999999993</v>
      </c>
      <c r="F53" s="260"/>
    </row>
    <row r="54" spans="1:6" ht="14.25" customHeight="1">
      <c r="A54" s="63" t="s">
        <v>232</v>
      </c>
      <c r="B54" s="323"/>
      <c r="C54" s="61" t="s">
        <v>241</v>
      </c>
      <c r="D54" s="47" t="s">
        <v>8</v>
      </c>
      <c r="E54" s="97">
        <f>(Лист1!I48*(1-6%))*(1+43%)</f>
        <v>5.3996513999999998</v>
      </c>
      <c r="F54" s="260"/>
    </row>
    <row r="55" spans="1:6" ht="14.25" customHeight="1">
      <c r="A55" s="63" t="s">
        <v>233</v>
      </c>
      <c r="B55" s="323"/>
      <c r="C55" s="61" t="s">
        <v>242</v>
      </c>
      <c r="D55" s="47" t="s">
        <v>8</v>
      </c>
      <c r="E55" s="97">
        <f>(Лист1!I49*(1-6%))*(1+43%)</f>
        <v>5.3996513999999998</v>
      </c>
      <c r="F55" s="260"/>
    </row>
    <row r="56" spans="1:6" ht="14.25" customHeight="1">
      <c r="A56" s="63" t="s">
        <v>234</v>
      </c>
      <c r="B56" s="324"/>
      <c r="C56" s="61" t="s">
        <v>243</v>
      </c>
      <c r="D56" s="47" t="s">
        <v>8</v>
      </c>
      <c r="E56" s="97">
        <f>(Лист1!I50*(1-6%))*(1+43%)</f>
        <v>5.3996513999999998</v>
      </c>
      <c r="F56" s="260"/>
    </row>
    <row r="57" spans="1:6" s="99" customFormat="1" ht="14.25" customHeight="1">
      <c r="A57" s="321" t="s">
        <v>648</v>
      </c>
      <c r="B57" s="321"/>
      <c r="C57" s="321"/>
      <c r="D57" s="321"/>
      <c r="E57" s="321"/>
      <c r="F57" s="260"/>
    </row>
    <row r="58" spans="1:6" ht="14.25" customHeight="1">
      <c r="A58" s="90" t="s">
        <v>248</v>
      </c>
      <c r="B58" s="288" t="s">
        <v>252</v>
      </c>
      <c r="C58" s="288"/>
      <c r="D58" s="93" t="s">
        <v>8</v>
      </c>
      <c r="E58" s="97">
        <f>(Лист1!I52*(1-6%))*(1+43%)</f>
        <v>67.841773999999987</v>
      </c>
      <c r="F58" s="260"/>
    </row>
    <row r="59" spans="1:6" ht="14.25" customHeight="1">
      <c r="A59" s="63" t="s">
        <v>235</v>
      </c>
      <c r="B59" s="136" t="s">
        <v>249</v>
      </c>
      <c r="C59" s="136"/>
      <c r="D59" s="47" t="s">
        <v>8</v>
      </c>
      <c r="E59" s="97">
        <f>(Лист1!I53*(1-6%))*(1+43%)</f>
        <v>65.626532400000002</v>
      </c>
      <c r="F59" s="260"/>
    </row>
    <row r="60" spans="1:6" ht="14.25" customHeight="1">
      <c r="A60" s="63" t="s">
        <v>236</v>
      </c>
      <c r="B60" s="136" t="s">
        <v>250</v>
      </c>
      <c r="C60" s="136"/>
      <c r="D60" s="47" t="s">
        <v>8</v>
      </c>
      <c r="E60" s="97">
        <f>(Лист1!I54*(1-6%))*(1+43%)</f>
        <v>73.379877999999991</v>
      </c>
      <c r="F60" s="260"/>
    </row>
    <row r="61" spans="1:6" ht="14.25" customHeight="1">
      <c r="A61" s="91" t="s">
        <v>351</v>
      </c>
      <c r="B61" s="326" t="s">
        <v>502</v>
      </c>
      <c r="C61" s="326"/>
      <c r="D61" s="88" t="s">
        <v>8</v>
      </c>
      <c r="E61" s="97">
        <f>(Лист1!I55*(1-6%))*(1+43%)</f>
        <v>70.237003979999997</v>
      </c>
      <c r="F61" s="260"/>
    </row>
    <row r="62" spans="1:6" ht="14.25" customHeight="1">
      <c r="A62" s="60" t="s">
        <v>237</v>
      </c>
      <c r="B62" s="326" t="s">
        <v>503</v>
      </c>
      <c r="C62" s="326"/>
      <c r="D62" s="4" t="s">
        <v>8</v>
      </c>
      <c r="E62" s="97">
        <f>(Лист1!I56*(1-6%))*(1+43%)</f>
        <v>67.14951099999999</v>
      </c>
      <c r="F62" s="260"/>
    </row>
    <row r="63" spans="1:6" s="94" customFormat="1" ht="14.25" customHeight="1">
      <c r="A63" s="325" t="s">
        <v>372</v>
      </c>
      <c r="B63" s="325"/>
      <c r="C63" s="325"/>
      <c r="D63" s="325"/>
      <c r="E63" s="325"/>
      <c r="F63" s="260"/>
    </row>
    <row r="64" spans="1:6" ht="14.25" customHeight="1">
      <c r="A64" s="63" t="s">
        <v>371</v>
      </c>
      <c r="B64" s="319" t="s">
        <v>654</v>
      </c>
      <c r="C64" s="320"/>
      <c r="D64" s="4" t="s">
        <v>8</v>
      </c>
      <c r="E64" s="97">
        <f>(Лист1!I58*(1-6%))*(1+43%)</f>
        <v>14.537522999999997</v>
      </c>
      <c r="F64" s="260"/>
    </row>
    <row r="65" spans="1:6" ht="14.25" customHeight="1">
      <c r="A65" s="63" t="s">
        <v>334</v>
      </c>
      <c r="B65" s="319" t="s">
        <v>655</v>
      </c>
      <c r="C65" s="320"/>
      <c r="D65" s="4" t="s">
        <v>8</v>
      </c>
      <c r="E65" s="97">
        <f>(Лист1!I59*(1-6%))*(1+43%)</f>
        <v>10.107039799999999</v>
      </c>
      <c r="F65" s="260"/>
    </row>
    <row r="66" spans="1:6">
      <c r="A66" s="318" t="s">
        <v>534</v>
      </c>
      <c r="B66" s="138"/>
      <c r="C66" s="138"/>
      <c r="D66" s="138"/>
      <c r="E66" s="138"/>
      <c r="F66" s="260"/>
    </row>
    <row r="67" spans="1:6">
      <c r="A67" s="132" t="s">
        <v>0</v>
      </c>
      <c r="B67" s="132"/>
      <c r="C67" s="132"/>
      <c r="D67" s="132"/>
      <c r="E67" s="132"/>
      <c r="F67" s="260"/>
    </row>
    <row r="68" spans="1:6">
      <c r="A68" s="17"/>
      <c r="B68" s="17"/>
      <c r="C68" s="17"/>
      <c r="D68" s="17"/>
      <c r="E68" s="23"/>
    </row>
    <row r="69" spans="1:6">
      <c r="A69" s="18"/>
      <c r="B69" s="18"/>
      <c r="C69" s="18"/>
      <c r="D69" s="18"/>
      <c r="E69" s="24"/>
    </row>
    <row r="70" spans="1:6">
      <c r="A70" s="18"/>
      <c r="B70" s="18"/>
      <c r="C70" s="18"/>
      <c r="D70" s="18"/>
      <c r="E70" s="24"/>
    </row>
    <row r="71" spans="1:6">
      <c r="A71" s="18"/>
      <c r="B71" s="18"/>
      <c r="C71" s="18"/>
      <c r="D71" s="18"/>
      <c r="E71" s="24"/>
    </row>
    <row r="72" spans="1:6">
      <c r="A72" s="18"/>
      <c r="B72" s="18"/>
      <c r="C72" s="18"/>
      <c r="D72" s="18"/>
      <c r="E72" s="24"/>
    </row>
  </sheetData>
  <protectedRanges>
    <protectedRange sqref="B5 B4:C4 F6 A49:D56 B64:B65 A64:A67 A1:A6 B6:C6 D4:E6 B1:E3 B66:E67 A58:B62 D58:D62 D64:D65" name="Диапазон1"/>
    <protectedRange sqref="A20:D23 A7:E7 A36:E36 A19:E19 C11:D18 D8:D10 A25:D35 A37:D44 A8:B19 A24:E24" name="Диапазон1_2"/>
    <protectedRange sqref="A45:E45" name="Диапазон1_1_1"/>
    <protectedRange sqref="A46:D48" name="Диапазон1_1_2"/>
    <protectedRange sqref="A57:E57" name="Диапазон1_1_3"/>
    <protectedRange sqref="A63:E63" name="Диапазон1_3"/>
  </protectedRanges>
  <mergeCells count="37">
    <mergeCell ref="A19:E19"/>
    <mergeCell ref="F1:F67"/>
    <mergeCell ref="A2:E2"/>
    <mergeCell ref="A3:E3"/>
    <mergeCell ref="A4:E4"/>
    <mergeCell ref="A5:A6"/>
    <mergeCell ref="B5:C6"/>
    <mergeCell ref="D5:D6"/>
    <mergeCell ref="E5:E6"/>
    <mergeCell ref="B8:C8"/>
    <mergeCell ref="B9:C9"/>
    <mergeCell ref="B10:C10"/>
    <mergeCell ref="B11:B14"/>
    <mergeCell ref="B15:B18"/>
    <mergeCell ref="A7:E7"/>
    <mergeCell ref="B64:C64"/>
    <mergeCell ref="B61:C61"/>
    <mergeCell ref="B62:C62"/>
    <mergeCell ref="B59:C59"/>
    <mergeCell ref="B60:C60"/>
    <mergeCell ref="B22:B23"/>
    <mergeCell ref="A24:E24"/>
    <mergeCell ref="B37:B40"/>
    <mergeCell ref="A36:E36"/>
    <mergeCell ref="B29:B35"/>
    <mergeCell ref="B41:B44"/>
    <mergeCell ref="A45:E45"/>
    <mergeCell ref="B46:B48"/>
    <mergeCell ref="B25:B28"/>
    <mergeCell ref="B20:B21"/>
    <mergeCell ref="A67:E67"/>
    <mergeCell ref="B65:C65"/>
    <mergeCell ref="A57:E57"/>
    <mergeCell ref="B58:C58"/>
    <mergeCell ref="B49:B56"/>
    <mergeCell ref="A63:E63"/>
    <mergeCell ref="A66:E66"/>
  </mergeCells>
  <pageMargins left="0.7" right="0.7" top="0.75" bottom="0.75" header="0.3" footer="0.3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BreakPreview" zoomScaleNormal="140" zoomScaleSheetLayoutView="100" workbookViewId="0">
      <selection activeCell="AD3" sqref="AD3"/>
    </sheetView>
  </sheetViews>
  <sheetFormatPr defaultRowHeight="12.75"/>
  <cols>
    <col min="1" max="1" width="3.140625" style="9" customWidth="1"/>
    <col min="2" max="2" width="3" style="9" customWidth="1"/>
    <col min="3" max="3" width="2.140625" style="9" customWidth="1"/>
    <col min="4" max="4" width="7.140625" style="9" customWidth="1"/>
    <col min="5" max="11" width="3.140625" style="9" customWidth="1"/>
    <col min="12" max="13" width="2.42578125" style="9" customWidth="1"/>
    <col min="14" max="14" width="4.140625" style="9" customWidth="1"/>
    <col min="15" max="20" width="3.140625" style="9" customWidth="1"/>
    <col min="21" max="23" width="2.85546875" style="9" customWidth="1"/>
    <col min="24" max="24" width="4.140625" style="9" customWidth="1"/>
    <col min="25" max="25" width="3.140625" style="9" customWidth="1"/>
    <col min="26" max="26" width="3.28515625" style="9" customWidth="1"/>
    <col min="27" max="27" width="2.140625" style="25" customWidth="1"/>
    <col min="28" max="28" width="2.7109375" style="25" customWidth="1"/>
    <col min="29" max="16384" width="9.140625" style="9"/>
  </cols>
  <sheetData>
    <row r="1" spans="1:31" ht="39.75" customHeight="1">
      <c r="A1" s="7" t="s">
        <v>323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21"/>
      <c r="AB1" s="21"/>
    </row>
    <row r="2" spans="1:31" s="10" customFormat="1" ht="13.5" customHeight="1">
      <c r="A2" s="171" t="s">
        <v>333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spans="1:31" s="10" customFormat="1" ht="12.75" customHeight="1">
      <c r="A3" s="160" t="s">
        <v>272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</row>
    <row r="4" spans="1:31" s="10" customFormat="1" ht="3.75" customHeight="1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1" s="14" customFormat="1" ht="9" customHeight="1">
      <c r="A5" s="287" t="s">
        <v>247</v>
      </c>
      <c r="B5" s="287"/>
      <c r="C5" s="287"/>
      <c r="D5" s="287" t="s">
        <v>46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 t="s">
        <v>2</v>
      </c>
      <c r="Z5" s="287"/>
      <c r="AA5" s="182" t="s">
        <v>4</v>
      </c>
      <c r="AB5" s="182"/>
    </row>
    <row r="6" spans="1:31" s="14" customFormat="1" ht="9" customHeight="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182"/>
      <c r="AB6" s="182"/>
    </row>
    <row r="7" spans="1:31" s="14" customFormat="1" ht="3.75" customHeight="1">
      <c r="A7" s="339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</row>
    <row r="8" spans="1:31" s="14" customFormat="1" ht="10.5" customHeight="1">
      <c r="A8" s="336" t="s">
        <v>298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</row>
    <row r="9" spans="1:31" s="14" customFormat="1" ht="11.25" customHeight="1">
      <c r="A9" s="133" t="s">
        <v>276</v>
      </c>
      <c r="B9" s="133"/>
      <c r="C9" s="133"/>
      <c r="D9" s="139" t="s">
        <v>278</v>
      </c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59"/>
      <c r="Y9" s="134" t="s">
        <v>3</v>
      </c>
      <c r="Z9" s="134"/>
      <c r="AA9" s="258">
        <f>(Лист1!J2*(1-6%))*(1+43%)</f>
        <v>36.343807499999997</v>
      </c>
      <c r="AB9" s="259"/>
      <c r="AC9" s="19"/>
      <c r="AD9" s="19"/>
      <c r="AE9" s="19"/>
    </row>
    <row r="10" spans="1:31" s="14" customFormat="1" ht="11.25" customHeight="1">
      <c r="A10" s="133" t="s">
        <v>277</v>
      </c>
      <c r="B10" s="133"/>
      <c r="C10" s="133"/>
      <c r="D10" s="139" t="s">
        <v>279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59"/>
      <c r="Y10" s="134" t="s">
        <v>3</v>
      </c>
      <c r="Z10" s="134"/>
      <c r="AA10" s="258">
        <f>(Лист1!J3*(1-6%))*(1+43%)</f>
        <v>38.323679679999998</v>
      </c>
      <c r="AB10" s="259"/>
    </row>
    <row r="11" spans="1:31" s="14" customFormat="1" ht="11.25" customHeight="1">
      <c r="A11" s="133" t="s">
        <v>280</v>
      </c>
      <c r="B11" s="133"/>
      <c r="C11" s="133"/>
      <c r="D11" s="139" t="s">
        <v>281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59"/>
      <c r="Y11" s="134" t="s">
        <v>3</v>
      </c>
      <c r="Z11" s="134"/>
      <c r="AA11" s="258">
        <f>(Лист1!J4*(1-6%))*(1+43%)</f>
        <v>36.509950619999998</v>
      </c>
      <c r="AB11" s="259"/>
      <c r="AC11" s="19"/>
    </row>
    <row r="12" spans="1:31" s="14" customFormat="1" ht="11.25" customHeight="1">
      <c r="A12" s="139" t="s">
        <v>273</v>
      </c>
      <c r="B12" s="140"/>
      <c r="C12" s="140"/>
      <c r="D12" s="139" t="s">
        <v>283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59"/>
      <c r="Y12" s="134" t="s">
        <v>3</v>
      </c>
      <c r="Z12" s="134"/>
      <c r="AA12" s="258">
        <f>(Лист1!J5*(1-6%))*(1+43%)</f>
        <v>40.705064399999991</v>
      </c>
      <c r="AB12" s="259"/>
    </row>
    <row r="13" spans="1:31" s="20" customFormat="1" ht="11.25" customHeight="1">
      <c r="A13" s="139" t="s">
        <v>275</v>
      </c>
      <c r="B13" s="140"/>
      <c r="C13" s="140"/>
      <c r="D13" s="139" t="s">
        <v>284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59"/>
      <c r="Y13" s="134" t="s">
        <v>3</v>
      </c>
      <c r="Z13" s="134"/>
      <c r="AA13" s="258">
        <f>(Лист1!J6*(1-6%))*(1+43%)</f>
        <v>47.973825900000001</v>
      </c>
      <c r="AB13" s="259"/>
      <c r="AC13" s="28"/>
    </row>
    <row r="14" spans="1:31" s="14" customFormat="1" ht="11.25" customHeight="1">
      <c r="A14" s="139" t="s">
        <v>282</v>
      </c>
      <c r="B14" s="140"/>
      <c r="C14" s="140"/>
      <c r="D14" s="139" t="s">
        <v>285</v>
      </c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59"/>
      <c r="Y14" s="134" t="s">
        <v>3</v>
      </c>
      <c r="Z14" s="134"/>
      <c r="AA14" s="258">
        <f>(Лист1!J7*(1-6%))*(1+43%)</f>
        <v>53.068881579999996</v>
      </c>
      <c r="AB14" s="259"/>
    </row>
    <row r="15" spans="1:31" s="14" customFormat="1" ht="11.25" customHeight="1">
      <c r="A15" s="139" t="s">
        <v>286</v>
      </c>
      <c r="B15" s="140"/>
      <c r="C15" s="140"/>
      <c r="D15" s="139" t="s">
        <v>288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59"/>
      <c r="Y15" s="134" t="s">
        <v>3</v>
      </c>
      <c r="Z15" s="134"/>
      <c r="AA15" s="258">
        <f>(Лист1!J8*(1-6%))*(1+43%)</f>
        <v>53.7888351</v>
      </c>
      <c r="AB15" s="259"/>
    </row>
    <row r="16" spans="1:31" s="14" customFormat="1" ht="11.25" customHeight="1">
      <c r="A16" s="139" t="s">
        <v>287</v>
      </c>
      <c r="B16" s="140"/>
      <c r="C16" s="140"/>
      <c r="D16" s="139" t="s">
        <v>291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59"/>
      <c r="Y16" s="134" t="s">
        <v>3</v>
      </c>
      <c r="Z16" s="134"/>
      <c r="AA16" s="258">
        <f>(Лист1!J9*(1-6%))*(1+43%)</f>
        <v>65.418853499999997</v>
      </c>
      <c r="AB16" s="259"/>
    </row>
    <row r="17" spans="1:28" s="14" customFormat="1" ht="19.5" customHeight="1">
      <c r="A17" s="139" t="s">
        <v>289</v>
      </c>
      <c r="B17" s="140"/>
      <c r="C17" s="140"/>
      <c r="D17" s="139" t="s">
        <v>292</v>
      </c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59"/>
      <c r="Y17" s="134" t="s">
        <v>3</v>
      </c>
      <c r="Z17" s="134"/>
      <c r="AA17" s="258">
        <f>(Лист1!J10*(1-6%))*(1+43%)</f>
        <v>90.866441379999998</v>
      </c>
      <c r="AB17" s="259"/>
    </row>
    <row r="18" spans="1:28" s="14" customFormat="1" ht="19.5" customHeight="1">
      <c r="A18" s="139" t="s">
        <v>290</v>
      </c>
      <c r="B18" s="140"/>
      <c r="C18" s="140"/>
      <c r="D18" s="139" t="s">
        <v>293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59"/>
      <c r="Y18" s="134" t="s">
        <v>3</v>
      </c>
      <c r="Z18" s="134"/>
      <c r="AA18" s="258">
        <f>(Лист1!J11*(1-6%))*(1+43%)</f>
        <v>84.317633399999991</v>
      </c>
      <c r="AB18" s="259"/>
    </row>
    <row r="19" spans="1:28" s="14" customFormat="1" ht="11.25" customHeight="1">
      <c r="A19" s="133" t="s">
        <v>294</v>
      </c>
      <c r="B19" s="133"/>
      <c r="C19" s="133"/>
      <c r="D19" s="139" t="s">
        <v>296</v>
      </c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59"/>
      <c r="Y19" s="134" t="s">
        <v>8</v>
      </c>
      <c r="Z19" s="134"/>
      <c r="AA19" s="258">
        <f>(Лист1!J12*(1-6%))*(1+43%)</f>
        <v>27.192090640000004</v>
      </c>
      <c r="AB19" s="259"/>
    </row>
    <row r="20" spans="1:28" s="14" customFormat="1" ht="11.25" customHeight="1">
      <c r="A20" s="133" t="s">
        <v>295</v>
      </c>
      <c r="B20" s="133"/>
      <c r="C20" s="133"/>
      <c r="D20" s="139" t="s">
        <v>297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59"/>
      <c r="Y20" s="134" t="s">
        <v>8</v>
      </c>
      <c r="Z20" s="134"/>
      <c r="AA20" s="258">
        <f>(Лист1!J13*(1-6%))*(1+43%)</f>
        <v>13.817569480000001</v>
      </c>
      <c r="AB20" s="259"/>
    </row>
    <row r="21" spans="1:28" s="14" customFormat="1" ht="9.75" customHeight="1">
      <c r="A21" s="336" t="s">
        <v>299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</row>
    <row r="22" spans="1:28" s="14" customFormat="1" ht="11.25" customHeight="1">
      <c r="A22" s="139" t="s">
        <v>301</v>
      </c>
      <c r="B22" s="140"/>
      <c r="C22" s="140"/>
      <c r="D22" s="139" t="s">
        <v>303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59"/>
      <c r="Y22" s="134" t="s">
        <v>8</v>
      </c>
      <c r="Z22" s="134"/>
      <c r="AA22" s="258">
        <f>(Лист1!J15*(1-6%))*(1+43%)</f>
        <v>25.447587879999997</v>
      </c>
      <c r="AB22" s="259"/>
    </row>
    <row r="23" spans="1:28" s="10" customFormat="1" ht="12" customHeight="1">
      <c r="A23" s="139" t="s">
        <v>300</v>
      </c>
      <c r="B23" s="140"/>
      <c r="C23" s="140"/>
      <c r="D23" s="139" t="s">
        <v>304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59"/>
      <c r="Y23" s="134" t="s">
        <v>8</v>
      </c>
      <c r="Z23" s="134"/>
      <c r="AA23" s="258">
        <f>(Лист1!J16*(1-6%))*(1+43%)</f>
        <v>26.167541399999994</v>
      </c>
      <c r="AB23" s="259"/>
    </row>
    <row r="24" spans="1:28" ht="12" customHeight="1">
      <c r="A24" s="139" t="s">
        <v>302</v>
      </c>
      <c r="B24" s="140"/>
      <c r="C24" s="140"/>
      <c r="D24" s="139" t="s">
        <v>348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59"/>
      <c r="Y24" s="134" t="s">
        <v>8</v>
      </c>
      <c r="Z24" s="134"/>
      <c r="AA24" s="258">
        <f>(Лист1!J17*(1-6%))*(1+43%)</f>
        <v>27.621293699999999</v>
      </c>
      <c r="AB24" s="259"/>
    </row>
    <row r="25" spans="1:28" s="16" customFormat="1" ht="12" customHeight="1">
      <c r="A25" s="139" t="s">
        <v>305</v>
      </c>
      <c r="B25" s="140"/>
      <c r="C25" s="140"/>
      <c r="D25" s="139" t="s">
        <v>306</v>
      </c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59"/>
      <c r="Y25" s="134" t="s">
        <v>8</v>
      </c>
      <c r="Z25" s="134"/>
      <c r="AA25" s="258">
        <f>(Лист1!J18*(1-6%))*(1+43%)</f>
        <v>39.126704760000003</v>
      </c>
      <c r="AB25" s="259"/>
    </row>
    <row r="26" spans="1:28" s="16" customFormat="1" ht="9.75" customHeight="1">
      <c r="A26" s="336" t="s">
        <v>309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</row>
    <row r="27" spans="1:28" s="16" customFormat="1" ht="10.5" customHeight="1">
      <c r="A27" s="139" t="s">
        <v>274</v>
      </c>
      <c r="B27" s="140"/>
      <c r="C27" s="159"/>
      <c r="D27" s="137" t="s">
        <v>319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57"/>
      <c r="Y27" s="134" t="s">
        <v>8</v>
      </c>
      <c r="Z27" s="134"/>
      <c r="AA27" s="258">
        <f>(Лист1!J20*(1-6%))*(1+43%)</f>
        <v>32.716349379999997</v>
      </c>
      <c r="AB27" s="259"/>
    </row>
    <row r="28" spans="1:28" s="16" customFormat="1" ht="10.5" customHeight="1">
      <c r="A28" s="139" t="s">
        <v>310</v>
      </c>
      <c r="B28" s="140"/>
      <c r="C28" s="159"/>
      <c r="D28" s="137" t="s">
        <v>313</v>
      </c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57"/>
      <c r="Y28" s="134" t="s">
        <v>8</v>
      </c>
      <c r="Z28" s="134"/>
      <c r="AA28" s="258">
        <f>(Лист1!J21*(1-6%))*(1+43%)</f>
        <v>36.343807499999997</v>
      </c>
      <c r="AB28" s="259"/>
    </row>
    <row r="29" spans="1:28" ht="10.5" customHeight="1">
      <c r="A29" s="139" t="s">
        <v>311</v>
      </c>
      <c r="B29" s="140"/>
      <c r="C29" s="159"/>
      <c r="D29" s="137" t="s">
        <v>314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57"/>
      <c r="Y29" s="134" t="s">
        <v>8</v>
      </c>
      <c r="Z29" s="134"/>
      <c r="AA29" s="258">
        <f>(Лист1!J22*(1-6%))*(1+43%)</f>
        <v>27.621293699999999</v>
      </c>
      <c r="AB29" s="259"/>
    </row>
    <row r="30" spans="1:28" s="14" customFormat="1" ht="10.5" customHeight="1">
      <c r="A30" s="139" t="s">
        <v>312</v>
      </c>
      <c r="B30" s="140"/>
      <c r="C30" s="159"/>
      <c r="D30" s="137" t="s">
        <v>315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57"/>
      <c r="Y30" s="134" t="s">
        <v>8</v>
      </c>
      <c r="Z30" s="134"/>
      <c r="AA30" s="258">
        <f>(Лист1!J23*(1-6%))*(1+43%)</f>
        <v>29.808844779999998</v>
      </c>
      <c r="AB30" s="259"/>
    </row>
    <row r="31" spans="1:28" ht="10.5" customHeight="1">
      <c r="A31" s="139" t="s">
        <v>316</v>
      </c>
      <c r="B31" s="140"/>
      <c r="C31" s="159"/>
      <c r="D31" s="137" t="s">
        <v>320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57"/>
      <c r="Y31" s="134" t="s">
        <v>8</v>
      </c>
      <c r="Z31" s="134"/>
      <c r="AA31" s="258">
        <f>(Лист1!J24*(1-6%))*(1+43%)</f>
        <v>22.249332819999999</v>
      </c>
      <c r="AB31" s="259"/>
    </row>
    <row r="32" spans="1:28" s="14" customFormat="1" ht="10.5" customHeight="1">
      <c r="A32" s="139" t="s">
        <v>317</v>
      </c>
      <c r="B32" s="140"/>
      <c r="C32" s="159"/>
      <c r="D32" s="137" t="s">
        <v>321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57"/>
      <c r="Y32" s="134" t="s">
        <v>8</v>
      </c>
      <c r="Z32" s="134"/>
      <c r="AA32" s="258">
        <f>(Лист1!J25*(1-6%))*(1+43%)</f>
        <v>25.876790939999999</v>
      </c>
      <c r="AB32" s="259"/>
    </row>
    <row r="33" spans="1:29" s="14" customFormat="1" ht="10.5" customHeight="1">
      <c r="A33" s="139" t="s">
        <v>318</v>
      </c>
      <c r="B33" s="140"/>
      <c r="C33" s="159"/>
      <c r="D33" s="137" t="s">
        <v>322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57"/>
      <c r="Y33" s="134" t="s">
        <v>8</v>
      </c>
      <c r="Z33" s="134"/>
      <c r="AA33" s="258">
        <f>(Лист1!J26*(1-6%))*(1+43%)</f>
        <v>24.506110199999998</v>
      </c>
      <c r="AB33" s="259"/>
    </row>
    <row r="34" spans="1:29" s="14" customFormat="1" ht="10.5" customHeight="1">
      <c r="A34" s="139" t="s">
        <v>324</v>
      </c>
      <c r="B34" s="140"/>
      <c r="C34" s="159"/>
      <c r="D34" s="137" t="s">
        <v>325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57"/>
      <c r="Y34" s="134" t="s">
        <v>8</v>
      </c>
      <c r="Z34" s="134"/>
      <c r="AA34" s="258">
        <f>(Лист1!J27*(1-6%))*(1+43%)</f>
        <v>4.361256899999999</v>
      </c>
      <c r="AB34" s="259"/>
    </row>
    <row r="35" spans="1:29" s="14" customFormat="1" ht="10.5" customHeight="1">
      <c r="A35" s="158" t="s">
        <v>485</v>
      </c>
      <c r="B35" s="140"/>
      <c r="C35" s="159"/>
      <c r="D35" s="137" t="s">
        <v>486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57"/>
      <c r="Y35" s="338" t="s">
        <v>8</v>
      </c>
      <c r="Z35" s="134"/>
      <c r="AA35" s="258">
        <f>(Лист1!J28*(1-6%))*(1+43%)</f>
        <v>46.381620999999996</v>
      </c>
      <c r="AB35" s="259"/>
    </row>
    <row r="36" spans="1:29" ht="9" customHeight="1">
      <c r="A36" s="336" t="s">
        <v>323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</row>
    <row r="37" spans="1:29" ht="10.5" customHeight="1">
      <c r="A37" s="139" t="s">
        <v>253</v>
      </c>
      <c r="B37" s="140"/>
      <c r="C37" s="159"/>
      <c r="D37" s="137" t="s">
        <v>254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4" t="s">
        <v>8</v>
      </c>
      <c r="Z37" s="134"/>
      <c r="AA37" s="258">
        <f>(Лист1!J30*(1-6%))*(1+43%)</f>
        <v>15.404531999999998</v>
      </c>
      <c r="AB37" s="259"/>
      <c r="AC37" s="53"/>
    </row>
    <row r="38" spans="1:29" ht="10.5" customHeight="1">
      <c r="A38" s="139" t="s">
        <v>255</v>
      </c>
      <c r="B38" s="140"/>
      <c r="C38" s="159"/>
      <c r="D38" s="137" t="s">
        <v>256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4" t="s">
        <v>8</v>
      </c>
      <c r="Z38" s="134"/>
      <c r="AA38" s="258">
        <f>(Лист1!J31*(1-6%))*(1+43%)</f>
        <v>12.487617999999996</v>
      </c>
      <c r="AB38" s="259"/>
      <c r="AC38" s="53"/>
    </row>
    <row r="39" spans="1:29" ht="10.5" customHeight="1">
      <c r="A39" s="139" t="s">
        <v>257</v>
      </c>
      <c r="B39" s="140"/>
      <c r="C39" s="159"/>
      <c r="D39" s="137" t="s">
        <v>258</v>
      </c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57"/>
      <c r="Y39" s="134" t="s">
        <v>8</v>
      </c>
      <c r="Z39" s="134"/>
      <c r="AA39" s="258">
        <f>(Лист1!J32*(1-6%))*(1+43%)</f>
        <v>20.485607999999999</v>
      </c>
      <c r="AB39" s="259"/>
      <c r="AC39" s="53"/>
    </row>
    <row r="40" spans="1:29" ht="10.5" customHeight="1">
      <c r="A40" s="139" t="s">
        <v>224</v>
      </c>
      <c r="B40" s="140"/>
      <c r="C40" s="159"/>
      <c r="D40" s="137" t="s">
        <v>259</v>
      </c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57"/>
      <c r="Y40" s="134" t="s">
        <v>8</v>
      </c>
      <c r="Z40" s="134"/>
      <c r="AA40" s="258">
        <f>(Лист1!J33*(1-6%))*(1+43%)</f>
        <v>23.120239999999999</v>
      </c>
      <c r="AB40" s="259"/>
      <c r="AC40" s="53"/>
    </row>
    <row r="41" spans="1:29" ht="10.5" customHeight="1">
      <c r="A41" s="139" t="s">
        <v>267</v>
      </c>
      <c r="B41" s="140"/>
      <c r="C41" s="159"/>
      <c r="D41" s="137" t="s">
        <v>260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57"/>
      <c r="Y41" s="134" t="s">
        <v>8</v>
      </c>
      <c r="Z41" s="134"/>
      <c r="AA41" s="258">
        <f>(Лист1!J34*(1-6%))*(1+43%)</f>
        <v>25.875849999999996</v>
      </c>
      <c r="AB41" s="259"/>
      <c r="AC41" s="53"/>
    </row>
    <row r="42" spans="1:29" ht="10.5" customHeight="1">
      <c r="A42" s="158" t="s">
        <v>225</v>
      </c>
      <c r="B42" s="140"/>
      <c r="C42" s="159"/>
      <c r="D42" s="137" t="s">
        <v>406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57"/>
      <c r="Y42" s="134" t="s">
        <v>8</v>
      </c>
      <c r="Z42" s="134"/>
      <c r="AA42" s="258">
        <f>(Лист1!J35*(1-6%))*(1+43%)</f>
        <v>58.150091999999987</v>
      </c>
      <c r="AB42" s="259"/>
      <c r="AC42" s="86"/>
    </row>
    <row r="43" spans="1:29" ht="10.5" customHeight="1">
      <c r="A43" s="158" t="s">
        <v>579</v>
      </c>
      <c r="B43" s="140"/>
      <c r="C43" s="159"/>
      <c r="D43" s="137" t="s">
        <v>406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57"/>
      <c r="Y43" s="134" t="s">
        <v>8</v>
      </c>
      <c r="Z43" s="134"/>
      <c r="AA43" s="258">
        <f>(Лист1!J36*(1-6%))*(1+43%)</f>
        <v>67.532607999999996</v>
      </c>
      <c r="AB43" s="259"/>
      <c r="AC43" s="86"/>
    </row>
    <row r="44" spans="1:29" ht="10.5" customHeight="1">
      <c r="A44" s="139" t="s">
        <v>261</v>
      </c>
      <c r="B44" s="140"/>
      <c r="C44" s="159"/>
      <c r="D44" s="137" t="s">
        <v>407</v>
      </c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57"/>
      <c r="Y44" s="134" t="s">
        <v>8</v>
      </c>
      <c r="Z44" s="134"/>
      <c r="AA44" s="258">
        <f>(Лист1!J37*(1-6%))*(1+43%)</f>
        <v>37.798904</v>
      </c>
      <c r="AB44" s="259"/>
      <c r="AC44" s="86"/>
    </row>
    <row r="45" spans="1:29" ht="10.5" customHeight="1">
      <c r="A45" s="158" t="s">
        <v>262</v>
      </c>
      <c r="B45" s="140"/>
      <c r="C45" s="159"/>
      <c r="D45" s="137" t="s">
        <v>263</v>
      </c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57"/>
      <c r="Y45" s="134" t="s">
        <v>8</v>
      </c>
      <c r="Z45" s="134"/>
      <c r="AA45" s="258">
        <f>(Лист1!J38*(1-6%))*(1+43%)</f>
        <v>5.2289380000000003</v>
      </c>
      <c r="AB45" s="259"/>
      <c r="AC45" s="86"/>
    </row>
    <row r="46" spans="1:29" ht="10.5" customHeight="1">
      <c r="A46" s="139" t="s">
        <v>264</v>
      </c>
      <c r="B46" s="140"/>
      <c r="C46" s="159"/>
      <c r="D46" s="137" t="s">
        <v>265</v>
      </c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57"/>
      <c r="Y46" s="134" t="s">
        <v>8</v>
      </c>
      <c r="Z46" s="134"/>
      <c r="AA46" s="258">
        <f>(Лист1!J39*(1-6%))*(1+43%)</f>
        <v>56.698355999999997</v>
      </c>
      <c r="AB46" s="259"/>
      <c r="AC46" s="86"/>
    </row>
    <row r="47" spans="1:29" ht="10.5" customHeight="1">
      <c r="A47" s="139" t="s">
        <v>266</v>
      </c>
      <c r="B47" s="140"/>
      <c r="C47" s="159"/>
      <c r="D47" s="137" t="s">
        <v>368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57"/>
      <c r="Y47" s="134" t="s">
        <v>8</v>
      </c>
      <c r="Z47" s="134"/>
      <c r="AA47" s="258">
        <f>(Лист1!J40*(1-6%))*(1+43%)</f>
        <v>20.808215999999998</v>
      </c>
      <c r="AB47" s="259"/>
      <c r="AC47" s="53"/>
    </row>
    <row r="48" spans="1:29" ht="10.5" customHeight="1">
      <c r="A48" s="139" t="s">
        <v>307</v>
      </c>
      <c r="B48" s="140"/>
      <c r="C48" s="159"/>
      <c r="D48" s="137" t="s">
        <v>308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57"/>
      <c r="Y48" s="134" t="s">
        <v>8</v>
      </c>
      <c r="Z48" s="134"/>
      <c r="AA48" s="258">
        <f>(Лист1!J41*(1-6%))*(1+43%)</f>
        <v>37.798904</v>
      </c>
      <c r="AB48" s="259"/>
      <c r="AC48" s="53"/>
    </row>
    <row r="49" spans="1:29" ht="10.5" customHeight="1">
      <c r="A49" s="139" t="s">
        <v>326</v>
      </c>
      <c r="B49" s="140"/>
      <c r="C49" s="159"/>
      <c r="D49" s="137" t="s">
        <v>538</v>
      </c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57"/>
      <c r="Y49" s="134" t="s">
        <v>8</v>
      </c>
      <c r="Z49" s="134"/>
      <c r="AA49" s="258">
        <f>(Лист1!J42*(1-6%))*(1+43%)</f>
        <v>54.829917999999992</v>
      </c>
      <c r="AB49" s="259"/>
      <c r="AC49" s="53"/>
    </row>
    <row r="50" spans="1:29" ht="10.5" customHeight="1">
      <c r="A50" s="139">
        <v>46729</v>
      </c>
      <c r="B50" s="140"/>
      <c r="C50" s="159"/>
      <c r="D50" s="137" t="s">
        <v>327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57"/>
      <c r="Y50" s="134" t="s">
        <v>8</v>
      </c>
      <c r="Z50" s="134"/>
      <c r="AA50" s="258">
        <f>(Лист1!J43*(1-6%))*(1+43%)</f>
        <v>41.119077999999995</v>
      </c>
      <c r="AB50" s="259"/>
      <c r="AC50" s="53"/>
    </row>
    <row r="51" spans="1:29" ht="10.5" customHeight="1">
      <c r="A51" s="139">
        <v>47281</v>
      </c>
      <c r="B51" s="140"/>
      <c r="C51" s="159"/>
      <c r="D51" s="137" t="s">
        <v>328</v>
      </c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57"/>
      <c r="Y51" s="134" t="s">
        <v>8</v>
      </c>
      <c r="Z51" s="134"/>
      <c r="AA51" s="258">
        <f>(Лист1!J44*(1-6%))*(1+43%)</f>
        <v>41.119077999999995</v>
      </c>
      <c r="AB51" s="259"/>
      <c r="AC51" s="53"/>
    </row>
    <row r="52" spans="1:29" ht="10.5" customHeight="1">
      <c r="A52" s="139" t="s">
        <v>268</v>
      </c>
      <c r="B52" s="140"/>
      <c r="C52" s="159"/>
      <c r="D52" s="137" t="s">
        <v>270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57"/>
      <c r="Y52" s="134" t="s">
        <v>8</v>
      </c>
      <c r="Z52" s="134"/>
      <c r="AA52" s="258">
        <f>(Лист1!J45*(1-6%))*(1+43%)</f>
        <v>93.045524</v>
      </c>
      <c r="AB52" s="259"/>
      <c r="AC52" s="53"/>
    </row>
    <row r="53" spans="1:29" ht="10.5" customHeight="1">
      <c r="A53" s="139" t="s">
        <v>269</v>
      </c>
      <c r="B53" s="140"/>
      <c r="C53" s="159"/>
      <c r="D53" s="137" t="s">
        <v>271</v>
      </c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57"/>
      <c r="Y53" s="134" t="s">
        <v>8</v>
      </c>
      <c r="Z53" s="134"/>
      <c r="AA53" s="258">
        <f>(Лист1!J46*(1-6%))*(1+43%)</f>
        <v>93.045524</v>
      </c>
      <c r="AB53" s="259"/>
      <c r="AC53" s="53"/>
    </row>
    <row r="54" spans="1:29" ht="10.5" customHeight="1">
      <c r="A54" s="139" t="s">
        <v>31</v>
      </c>
      <c r="B54" s="140"/>
      <c r="C54" s="159"/>
      <c r="D54" s="137" t="s">
        <v>405</v>
      </c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57"/>
      <c r="Y54" s="134" t="s">
        <v>8</v>
      </c>
      <c r="Z54" s="134"/>
      <c r="AA54" s="258">
        <f>(Лист1!J47*(1-6%))*(1+43%)</f>
        <v>49.426234000000001</v>
      </c>
      <c r="AB54" s="259"/>
      <c r="AC54" s="53"/>
    </row>
    <row r="55" spans="1:29" ht="10.5" customHeight="1">
      <c r="A55" s="139" t="s">
        <v>330</v>
      </c>
      <c r="B55" s="140"/>
      <c r="C55" s="159"/>
      <c r="D55" s="137" t="s">
        <v>180</v>
      </c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57"/>
      <c r="Y55" s="134" t="s">
        <v>8</v>
      </c>
      <c r="Z55" s="134"/>
      <c r="AA55" s="258">
        <f>(Лист1!J48*(1-6%))*(1+43%)</f>
        <v>13.818375999999997</v>
      </c>
      <c r="AB55" s="259"/>
      <c r="AC55" s="53"/>
    </row>
    <row r="56" spans="1:29" ht="10.5" customHeight="1">
      <c r="A56" s="139" t="s">
        <v>212</v>
      </c>
      <c r="B56" s="140"/>
      <c r="C56" s="159"/>
      <c r="D56" s="137" t="s">
        <v>331</v>
      </c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57"/>
      <c r="Y56" s="134" t="s">
        <v>8</v>
      </c>
      <c r="Z56" s="134"/>
      <c r="AA56" s="258">
        <f>(Лист1!J49*(1-6%))*(1+43%)</f>
        <v>34.613149999999997</v>
      </c>
      <c r="AB56" s="259"/>
      <c r="AC56" s="53"/>
    </row>
    <row r="57" spans="1:29" ht="10.5" customHeight="1">
      <c r="A57" s="139" t="s">
        <v>213</v>
      </c>
      <c r="B57" s="140"/>
      <c r="C57" s="159"/>
      <c r="D57" s="137" t="s">
        <v>332</v>
      </c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57"/>
      <c r="Y57" s="134" t="s">
        <v>8</v>
      </c>
      <c r="Z57" s="134"/>
      <c r="AA57" s="258">
        <f>(Лист1!J50*(1-6%))*(1+43%)</f>
        <v>34.613149999999997</v>
      </c>
      <c r="AB57" s="259"/>
      <c r="AC57" s="53"/>
    </row>
    <row r="58" spans="1:29" ht="10.5" customHeight="1">
      <c r="A58" s="158" t="s">
        <v>80</v>
      </c>
      <c r="B58" s="140"/>
      <c r="C58" s="159"/>
      <c r="D58" s="136" t="s">
        <v>81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4" t="s">
        <v>8</v>
      </c>
      <c r="Z58" s="134"/>
      <c r="AA58" s="258">
        <f>(Лист1!J51*(1-6%))*(1+43%)</f>
        <v>339.20886999999993</v>
      </c>
      <c r="AB58" s="259"/>
      <c r="AC58" s="53"/>
    </row>
    <row r="59" spans="1:29" ht="10.5" customHeight="1">
      <c r="A59" s="133">
        <v>8001745</v>
      </c>
      <c r="B59" s="133"/>
      <c r="C59" s="133"/>
      <c r="D59" s="136" t="s">
        <v>82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4" t="s">
        <v>8</v>
      </c>
      <c r="Z59" s="134"/>
      <c r="AA59" s="258">
        <f>(Лист1!J52*(1-6%))*(1+43%)</f>
        <v>65.072721999999985</v>
      </c>
      <c r="AB59" s="259"/>
      <c r="AC59" s="53"/>
    </row>
    <row r="60" spans="1:29" ht="10.5" customHeight="1">
      <c r="A60" s="139" t="s">
        <v>198</v>
      </c>
      <c r="B60" s="140"/>
      <c r="C60" s="159"/>
      <c r="D60" s="137" t="s">
        <v>454</v>
      </c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57"/>
      <c r="Y60" s="134" t="s">
        <v>8</v>
      </c>
      <c r="Z60" s="134"/>
      <c r="AA60" s="258">
        <f>(Лист1!J53*(1-6%))*(1+43%)</f>
        <v>58.983495999999995</v>
      </c>
      <c r="AB60" s="259"/>
      <c r="AC60" s="53"/>
    </row>
    <row r="61" spans="1:29" ht="10.5" customHeight="1">
      <c r="A61" s="133" t="s">
        <v>374</v>
      </c>
      <c r="B61" s="133"/>
      <c r="C61" s="133"/>
      <c r="D61" s="135" t="s">
        <v>455</v>
      </c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4" t="s">
        <v>8</v>
      </c>
      <c r="Z61" s="134"/>
      <c r="AA61" s="258">
        <f>(Лист1!J54*(1-6%))*(1+43%)</f>
        <v>123.57230600000001</v>
      </c>
      <c r="AB61" s="259"/>
      <c r="AC61" s="53"/>
    </row>
    <row r="62" spans="1:29" ht="10.5" customHeight="1">
      <c r="A62" s="135" t="s">
        <v>450</v>
      </c>
      <c r="B62" s="133"/>
      <c r="C62" s="133"/>
      <c r="D62" s="135" t="s">
        <v>451</v>
      </c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 t="s">
        <v>8</v>
      </c>
      <c r="Z62" s="134"/>
      <c r="AA62" s="258">
        <f>(Лист1!J55*(1-6%))*(1+43%)</f>
        <v>79.953015999999991</v>
      </c>
      <c r="AB62" s="259"/>
      <c r="AC62" s="53"/>
    </row>
    <row r="63" spans="1:29" ht="10.5" customHeight="1">
      <c r="A63" s="135" t="s">
        <v>483</v>
      </c>
      <c r="B63" s="133"/>
      <c r="C63" s="133"/>
      <c r="D63" s="135" t="s">
        <v>484</v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4" t="s">
        <v>8</v>
      </c>
      <c r="Z63" s="134"/>
      <c r="AA63" s="258">
        <f>(Лист1!J56*(1-6%))*(1+43%)</f>
        <v>84.684599999999989</v>
      </c>
      <c r="AB63" s="259"/>
      <c r="AC63" s="53"/>
    </row>
    <row r="64" spans="1:29" ht="18.75" customHeight="1">
      <c r="A64" s="158" t="s">
        <v>197</v>
      </c>
      <c r="B64" s="140"/>
      <c r="C64" s="159"/>
      <c r="D64" s="137" t="s">
        <v>539</v>
      </c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57"/>
      <c r="Y64" s="134" t="s">
        <v>8</v>
      </c>
      <c r="Z64" s="134"/>
      <c r="AA64" s="258">
        <f>(Лист1!J57*(1-6%))*(1+43%)</f>
        <v>40.917447999999993</v>
      </c>
      <c r="AB64" s="259"/>
      <c r="AC64" s="53"/>
    </row>
    <row r="65" spans="1:29" ht="10.5" customHeight="1">
      <c r="A65" s="139" t="s">
        <v>161</v>
      </c>
      <c r="B65" s="140"/>
      <c r="C65" s="159"/>
      <c r="D65" s="137" t="s">
        <v>456</v>
      </c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57"/>
      <c r="Y65" s="134" t="s">
        <v>8</v>
      </c>
      <c r="Z65" s="134"/>
      <c r="AA65" s="258">
        <f>(Лист1!J58*(1-6%))*(1+43%)</f>
        <v>25.445705999999998</v>
      </c>
      <c r="AB65" s="259"/>
      <c r="AC65" s="53"/>
    </row>
    <row r="66" spans="1:29" ht="10.5" customHeight="1">
      <c r="A66" s="334" t="s">
        <v>534</v>
      </c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  <c r="AA66" s="335"/>
      <c r="AB66" s="335"/>
      <c r="AC66" s="53"/>
    </row>
    <row r="67" spans="1:29" ht="9" customHeight="1">
      <c r="A67" s="132" t="s">
        <v>0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</row>
    <row r="68" spans="1:29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4"/>
      <c r="AB68" s="24"/>
    </row>
    <row r="69" spans="1:2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4"/>
      <c r="AB69" s="24"/>
    </row>
    <row r="70" spans="1:29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4"/>
      <c r="AB70" s="24"/>
    </row>
    <row r="71" spans="1:29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4"/>
      <c r="AB71" s="24"/>
    </row>
  </sheetData>
  <protectedRanges>
    <protectedRange sqref="A37:C38" name="Диапазон1_2"/>
    <protectedRange sqref="D37:D38 F37:X38" name="Диапазон1_3"/>
    <protectedRange sqref="A39:C48" name="Диапазон1_5"/>
    <protectedRange sqref="D61:X62" name="Диапазон1_1"/>
    <protectedRange sqref="A58:C59" name="Диапазон1"/>
    <protectedRange sqref="D58:X59" name="Диапазон1_4"/>
    <protectedRange sqref="Y58:Z59" name="Диапазон1_7"/>
    <protectedRange sqref="A63:C63" name="Диапазон1_3_2"/>
    <protectedRange sqref="D63:X63" name="Диапазон1_1_2_1"/>
  </protectedRanges>
  <mergeCells count="230">
    <mergeCell ref="D12:X12"/>
    <mergeCell ref="A62:C62"/>
    <mergeCell ref="AA63:AB63"/>
    <mergeCell ref="D62:X62"/>
    <mergeCell ref="Y62:Z62"/>
    <mergeCell ref="Y63:Z63"/>
    <mergeCell ref="A36:AB36"/>
    <mergeCell ref="Y14:Z14"/>
    <mergeCell ref="AA14:AB14"/>
    <mergeCell ref="A17:C17"/>
    <mergeCell ref="D17:X17"/>
    <mergeCell ref="Y17:Z17"/>
    <mergeCell ref="AA17:AB17"/>
    <mergeCell ref="AA18:AB18"/>
    <mergeCell ref="AA24:AB24"/>
    <mergeCell ref="Y23:Z23"/>
    <mergeCell ref="AA23:AB23"/>
    <mergeCell ref="Y19:Z19"/>
    <mergeCell ref="AA19:AB19"/>
    <mergeCell ref="Y25:Z25"/>
    <mergeCell ref="A13:C13"/>
    <mergeCell ref="D13:X13"/>
    <mergeCell ref="Y13:Z13"/>
    <mergeCell ref="AA13:AB13"/>
    <mergeCell ref="A14:C14"/>
    <mergeCell ref="D14:X14"/>
    <mergeCell ref="AA62:AB62"/>
    <mergeCell ref="D64:X64"/>
    <mergeCell ref="AA64:AB64"/>
    <mergeCell ref="A2:AB2"/>
    <mergeCell ref="A3:AB3"/>
    <mergeCell ref="A4:AB4"/>
    <mergeCell ref="Y12:Z12"/>
    <mergeCell ref="AA12:AB12"/>
    <mergeCell ref="A10:C10"/>
    <mergeCell ref="A11:C11"/>
    <mergeCell ref="D11:X11"/>
    <mergeCell ref="A7:AB7"/>
    <mergeCell ref="A8:AB8"/>
    <mergeCell ref="Y11:Z11"/>
    <mergeCell ref="AA11:AB11"/>
    <mergeCell ref="A9:C9"/>
    <mergeCell ref="D9:X9"/>
    <mergeCell ref="AA9:AB9"/>
    <mergeCell ref="Y9:Z9"/>
    <mergeCell ref="A5:C6"/>
    <mergeCell ref="D5:X6"/>
    <mergeCell ref="Y5:Z6"/>
    <mergeCell ref="AA5:AB6"/>
    <mergeCell ref="D10:X10"/>
    <mergeCell ref="Y10:Z10"/>
    <mergeCell ref="AA10:AB10"/>
    <mergeCell ref="A12:C12"/>
    <mergeCell ref="Y20:Z20"/>
    <mergeCell ref="Y15:Z15"/>
    <mergeCell ref="AA15:AB15"/>
    <mergeCell ref="A21:AB21"/>
    <mergeCell ref="AA20:AB20"/>
    <mergeCell ref="A20:C20"/>
    <mergeCell ref="D20:X20"/>
    <mergeCell ref="A18:C18"/>
    <mergeCell ref="D18:X18"/>
    <mergeCell ref="Y18:Z18"/>
    <mergeCell ref="A15:C15"/>
    <mergeCell ref="AA16:AB16"/>
    <mergeCell ref="D15:X15"/>
    <mergeCell ref="A16:C16"/>
    <mergeCell ref="D16:X16"/>
    <mergeCell ref="Y16:Z16"/>
    <mergeCell ref="Y22:Z22"/>
    <mergeCell ref="AA22:AB22"/>
    <mergeCell ref="D22:X22"/>
    <mergeCell ref="D25:X25"/>
    <mergeCell ref="Y24:Z24"/>
    <mergeCell ref="Y29:Z29"/>
    <mergeCell ref="Y32:Z32"/>
    <mergeCell ref="D31:X31"/>
    <mergeCell ref="Y31:Z31"/>
    <mergeCell ref="Y28:Z28"/>
    <mergeCell ref="AA25:AB25"/>
    <mergeCell ref="A19:C19"/>
    <mergeCell ref="D19:X19"/>
    <mergeCell ref="A24:C24"/>
    <mergeCell ref="D24:X24"/>
    <mergeCell ref="A27:C27"/>
    <mergeCell ref="D27:X27"/>
    <mergeCell ref="A23:C23"/>
    <mergeCell ref="D23:X23"/>
    <mergeCell ref="A22:C22"/>
    <mergeCell ref="A25:C25"/>
    <mergeCell ref="AA38:AB38"/>
    <mergeCell ref="A33:C33"/>
    <mergeCell ref="A30:C30"/>
    <mergeCell ref="A26:AB26"/>
    <mergeCell ref="AA30:AB30"/>
    <mergeCell ref="Y30:Z30"/>
    <mergeCell ref="AA28:AB28"/>
    <mergeCell ref="Y35:Z35"/>
    <mergeCell ref="AA35:AB35"/>
    <mergeCell ref="Y34:Z34"/>
    <mergeCell ref="D33:X33"/>
    <mergeCell ref="Y33:Z33"/>
    <mergeCell ref="AA33:AB33"/>
    <mergeCell ref="A32:C32"/>
    <mergeCell ref="D29:X29"/>
    <mergeCell ref="A31:C31"/>
    <mergeCell ref="A28:C28"/>
    <mergeCell ref="A29:C29"/>
    <mergeCell ref="AA32:AB32"/>
    <mergeCell ref="AA31:AB31"/>
    <mergeCell ref="Y27:Z27"/>
    <mergeCell ref="AA27:AB27"/>
    <mergeCell ref="D32:X32"/>
    <mergeCell ref="D30:X30"/>
    <mergeCell ref="AA29:AB29"/>
    <mergeCell ref="D28:X28"/>
    <mergeCell ref="AA34:AB34"/>
    <mergeCell ref="A34:C34"/>
    <mergeCell ref="D34:X34"/>
    <mergeCell ref="A35:C35"/>
    <mergeCell ref="D35:X35"/>
    <mergeCell ref="AA37:AB37"/>
    <mergeCell ref="A37:C37"/>
    <mergeCell ref="A38:C38"/>
    <mergeCell ref="D37:X37"/>
    <mergeCell ref="D38:X38"/>
    <mergeCell ref="Y37:Z37"/>
    <mergeCell ref="Y38:Z38"/>
    <mergeCell ref="A48:C48"/>
    <mergeCell ref="D48:X48"/>
    <mergeCell ref="Y48:Z48"/>
    <mergeCell ref="A47:C47"/>
    <mergeCell ref="Y46:Z46"/>
    <mergeCell ref="D47:X47"/>
    <mergeCell ref="Y47:Z47"/>
    <mergeCell ref="D44:X44"/>
    <mergeCell ref="A46:C46"/>
    <mergeCell ref="A40:C40"/>
    <mergeCell ref="A42:C42"/>
    <mergeCell ref="D45:X45"/>
    <mergeCell ref="Y40:Z40"/>
    <mergeCell ref="D41:X41"/>
    <mergeCell ref="D46:X46"/>
    <mergeCell ref="A45:C45"/>
    <mergeCell ref="A39:C39"/>
    <mergeCell ref="D39:X39"/>
    <mergeCell ref="AA56:AB56"/>
    <mergeCell ref="AA57:AB57"/>
    <mergeCell ref="Y51:Z51"/>
    <mergeCell ref="AA53:AB53"/>
    <mergeCell ref="A50:C50"/>
    <mergeCell ref="D50:X50"/>
    <mergeCell ref="A44:C44"/>
    <mergeCell ref="AA47:AB47"/>
    <mergeCell ref="A43:C43"/>
    <mergeCell ref="D43:X43"/>
    <mergeCell ref="AA45:AB45"/>
    <mergeCell ref="AA44:AB44"/>
    <mergeCell ref="AA55:AB55"/>
    <mergeCell ref="A49:C49"/>
    <mergeCell ref="D49:X49"/>
    <mergeCell ref="D40:X40"/>
    <mergeCell ref="A41:C41"/>
    <mergeCell ref="Y44:Z44"/>
    <mergeCell ref="D42:X42"/>
    <mergeCell ref="Y42:Z42"/>
    <mergeCell ref="Y45:Z45"/>
    <mergeCell ref="AA52:AB52"/>
    <mergeCell ref="Y54:Z54"/>
    <mergeCell ref="AA51:AB51"/>
    <mergeCell ref="A67:AB67"/>
    <mergeCell ref="A61:C61"/>
    <mergeCell ref="Y61:Z61"/>
    <mergeCell ref="A66:AB66"/>
    <mergeCell ref="Y65:Z65"/>
    <mergeCell ref="AA58:AB58"/>
    <mergeCell ref="AA65:AB65"/>
    <mergeCell ref="AA59:AB59"/>
    <mergeCell ref="Y50:Z50"/>
    <mergeCell ref="Y57:Z57"/>
    <mergeCell ref="D55:X55"/>
    <mergeCell ref="Y56:Z56"/>
    <mergeCell ref="Y55:Z55"/>
    <mergeCell ref="D52:X52"/>
    <mergeCell ref="A51:C51"/>
    <mergeCell ref="D54:X54"/>
    <mergeCell ref="D61:X61"/>
    <mergeCell ref="D57:X57"/>
    <mergeCell ref="AA61:AB61"/>
    <mergeCell ref="Y60:Z60"/>
    <mergeCell ref="A56:C56"/>
    <mergeCell ref="A60:C60"/>
    <mergeCell ref="AA60:AB60"/>
    <mergeCell ref="D59:X59"/>
    <mergeCell ref="AA49:AB49"/>
    <mergeCell ref="AA54:AB54"/>
    <mergeCell ref="A52:C52"/>
    <mergeCell ref="A53:C53"/>
    <mergeCell ref="Y39:Z39"/>
    <mergeCell ref="AA39:AB39"/>
    <mergeCell ref="AA48:AB48"/>
    <mergeCell ref="Y41:Z41"/>
    <mergeCell ref="AA40:AB40"/>
    <mergeCell ref="Y49:Z49"/>
    <mergeCell ref="Y43:Z43"/>
    <mergeCell ref="AA41:AB41"/>
    <mergeCell ref="AA42:AB42"/>
    <mergeCell ref="AA43:AB43"/>
    <mergeCell ref="AA46:AB46"/>
    <mergeCell ref="AA50:AB50"/>
    <mergeCell ref="Y52:Z52"/>
    <mergeCell ref="Y53:Z53"/>
    <mergeCell ref="D53:X53"/>
    <mergeCell ref="D51:X51"/>
    <mergeCell ref="D60:X60"/>
    <mergeCell ref="A58:C58"/>
    <mergeCell ref="A59:C59"/>
    <mergeCell ref="Y59:Z59"/>
    <mergeCell ref="A54:C54"/>
    <mergeCell ref="A57:C57"/>
    <mergeCell ref="D56:X56"/>
    <mergeCell ref="A65:C65"/>
    <mergeCell ref="D65:X65"/>
    <mergeCell ref="D58:X58"/>
    <mergeCell ref="A55:C55"/>
    <mergeCell ref="A64:C64"/>
    <mergeCell ref="A63:C63"/>
    <mergeCell ref="D63:X63"/>
    <mergeCell ref="Y64:Z64"/>
    <mergeCell ref="Y58:Z58"/>
  </mergeCells>
  <phoneticPr fontId="37" type="noConversion"/>
  <pageMargins left="0.78740157480314965" right="0.39370078740157483" top="0.35433070866141736" bottom="0.35433070866141736" header="0.35433070866141736" footer="0.35433070866141736"/>
  <pageSetup paperSize="9" scale="95" fitToHeight="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topLeftCell="A35" workbookViewId="0">
      <selection activeCell="J58" sqref="J58:K58"/>
    </sheetView>
  </sheetViews>
  <sheetFormatPr defaultRowHeight="12.75"/>
  <sheetData>
    <row r="1" spans="1:11">
      <c r="A1" t="s">
        <v>661</v>
      </c>
      <c r="C1" t="s">
        <v>662</v>
      </c>
      <c r="E1" t="s">
        <v>663</v>
      </c>
      <c r="G1" t="s">
        <v>664</v>
      </c>
      <c r="I1" t="s">
        <v>665</v>
      </c>
      <c r="J1" t="s">
        <v>666</v>
      </c>
    </row>
    <row r="2" spans="1:11">
      <c r="A2" s="130">
        <v>125.7</v>
      </c>
      <c r="B2" s="131"/>
      <c r="C2" s="250">
        <v>182.9</v>
      </c>
      <c r="D2" s="251"/>
      <c r="E2" s="258">
        <v>338</v>
      </c>
      <c r="F2" s="259"/>
      <c r="G2" s="282">
        <v>460.2</v>
      </c>
      <c r="H2" s="282"/>
      <c r="I2" s="97">
        <v>162.80000000000001</v>
      </c>
      <c r="J2" s="258">
        <v>27.037500000000001</v>
      </c>
      <c r="K2" s="259"/>
    </row>
    <row r="3" spans="1:11">
      <c r="A3" s="130">
        <v>139.1</v>
      </c>
      <c r="B3" s="131"/>
      <c r="C3" s="250">
        <v>270.2</v>
      </c>
      <c r="D3" s="251"/>
      <c r="E3" s="258">
        <v>369.1</v>
      </c>
      <c r="F3" s="259"/>
      <c r="G3" s="282">
        <v>11.8</v>
      </c>
      <c r="H3" s="282"/>
      <c r="I3" s="97">
        <v>192.71</v>
      </c>
      <c r="J3" s="258">
        <v>28.510400000000001</v>
      </c>
      <c r="K3" s="259"/>
    </row>
    <row r="4" spans="1:11">
      <c r="A4" s="130">
        <v>167.7</v>
      </c>
      <c r="B4" s="131"/>
      <c r="C4" s="250">
        <v>285.34089999999998</v>
      </c>
      <c r="D4" s="251"/>
      <c r="E4" s="258">
        <v>454.7</v>
      </c>
      <c r="F4" s="259"/>
      <c r="G4" s="282">
        <v>1.03</v>
      </c>
      <c r="H4" s="282"/>
      <c r="I4" s="97">
        <v>236</v>
      </c>
      <c r="J4" s="258">
        <v>27.161100000000001</v>
      </c>
      <c r="K4" s="259"/>
    </row>
    <row r="5" spans="1:11">
      <c r="A5" s="130">
        <v>147.5</v>
      </c>
      <c r="B5" s="131"/>
      <c r="C5" s="250">
        <v>201.8</v>
      </c>
      <c r="D5" s="251"/>
      <c r="E5" s="258">
        <v>139.24</v>
      </c>
      <c r="F5" s="259"/>
      <c r="G5" s="282">
        <v>6.2</v>
      </c>
      <c r="H5" s="282"/>
      <c r="I5" s="97">
        <v>19.57</v>
      </c>
      <c r="J5" s="258">
        <v>30.282</v>
      </c>
      <c r="K5" s="259"/>
    </row>
    <row r="6" spans="1:11">
      <c r="A6" s="130">
        <v>159.30000000000001</v>
      </c>
      <c r="B6" s="131"/>
      <c r="C6" s="250">
        <v>217.1</v>
      </c>
      <c r="D6" s="251"/>
      <c r="E6" s="258">
        <v>414.07</v>
      </c>
      <c r="F6" s="259"/>
      <c r="I6" s="97">
        <v>21.63</v>
      </c>
      <c r="J6" s="258">
        <v>35.689500000000002</v>
      </c>
      <c r="K6" s="259"/>
    </row>
    <row r="7" spans="1:11">
      <c r="A7" s="130">
        <v>168.7</v>
      </c>
      <c r="B7" s="131"/>
      <c r="C7" s="250">
        <v>218.36</v>
      </c>
      <c r="D7" s="251"/>
      <c r="E7" s="258">
        <v>160.47999999999999</v>
      </c>
      <c r="F7" s="259"/>
      <c r="G7" s="282">
        <v>460.2</v>
      </c>
      <c r="H7" s="282"/>
      <c r="I7" s="97">
        <v>23.69</v>
      </c>
      <c r="J7" s="258">
        <v>39.479900000000001</v>
      </c>
      <c r="K7" s="259"/>
    </row>
    <row r="8" spans="1:11">
      <c r="A8" s="130">
        <v>177</v>
      </c>
      <c r="B8" s="131"/>
      <c r="C8" s="250">
        <v>271.39999999999998</v>
      </c>
      <c r="D8" s="251"/>
      <c r="E8" s="258">
        <v>456.55</v>
      </c>
      <c r="F8" s="259"/>
      <c r="G8" s="282">
        <v>20.79</v>
      </c>
      <c r="H8" s="282"/>
      <c r="I8" s="97">
        <v>29.5</v>
      </c>
      <c r="J8" s="258">
        <v>40.015500000000003</v>
      </c>
      <c r="K8" s="259"/>
    </row>
    <row r="9" spans="1:11">
      <c r="A9" s="130">
        <v>175.8</v>
      </c>
      <c r="B9" s="131"/>
      <c r="C9" s="250">
        <v>292.60000000000002</v>
      </c>
      <c r="D9" s="251"/>
      <c r="E9" s="258">
        <v>354.73199999999997</v>
      </c>
      <c r="F9" s="259"/>
      <c r="G9" s="282">
        <v>8.2799999999999994</v>
      </c>
      <c r="H9" s="282"/>
      <c r="I9" s="97">
        <v>19.8</v>
      </c>
      <c r="J9" s="258">
        <v>48.667500000000004</v>
      </c>
      <c r="K9" s="259"/>
    </row>
    <row r="10" spans="1:11">
      <c r="A10" s="130">
        <v>63.2729</v>
      </c>
      <c r="B10" s="131"/>
      <c r="C10" s="250">
        <v>342.2</v>
      </c>
      <c r="D10" s="251"/>
      <c r="E10" s="258">
        <v>147.5</v>
      </c>
      <c r="F10" s="259"/>
      <c r="G10" s="282">
        <v>0.98</v>
      </c>
      <c r="H10" s="282"/>
      <c r="I10" s="97">
        <v>36.049999999999997</v>
      </c>
      <c r="J10" s="258">
        <v>67.5989</v>
      </c>
      <c r="K10" s="259"/>
    </row>
    <row r="11" spans="1:11">
      <c r="A11" s="130">
        <v>104.3699</v>
      </c>
      <c r="B11" s="131"/>
      <c r="C11" s="250">
        <v>397.99</v>
      </c>
      <c r="D11" s="251"/>
      <c r="E11" s="258">
        <v>164.8</v>
      </c>
      <c r="F11" s="259"/>
      <c r="G11" s="282">
        <v>6.18</v>
      </c>
      <c r="H11" s="282"/>
      <c r="I11" s="97">
        <v>45.4</v>
      </c>
      <c r="J11" s="258">
        <v>62.726999999999997</v>
      </c>
      <c r="K11" s="259"/>
    </row>
    <row r="12" spans="1:11">
      <c r="A12" s="130">
        <v>25.234999999999999</v>
      </c>
      <c r="B12" s="131"/>
      <c r="C12" s="250">
        <v>378.01</v>
      </c>
      <c r="D12" s="251"/>
      <c r="E12" s="258">
        <v>193.58849999999998</v>
      </c>
      <c r="F12" s="259"/>
      <c r="I12" s="97">
        <v>54.59</v>
      </c>
      <c r="J12" s="258">
        <v>20.229200000000002</v>
      </c>
      <c r="K12" s="259"/>
    </row>
    <row r="13" spans="1:11">
      <c r="A13" s="130">
        <v>26.501900000000003</v>
      </c>
      <c r="B13" s="131"/>
      <c r="C13" s="250">
        <v>436.6</v>
      </c>
      <c r="D13" s="251"/>
      <c r="E13" s="258">
        <v>214.97130000000001</v>
      </c>
      <c r="F13" s="259"/>
      <c r="G13" s="282">
        <v>525</v>
      </c>
      <c r="H13" s="282"/>
      <c r="J13" s="258">
        <v>10.279400000000001</v>
      </c>
      <c r="K13" s="259"/>
    </row>
    <row r="14" spans="1:11">
      <c r="A14" s="130">
        <v>11.577200000000001</v>
      </c>
      <c r="B14" s="131"/>
      <c r="C14" s="250">
        <v>437.75</v>
      </c>
      <c r="D14" s="251"/>
      <c r="E14" s="258">
        <v>8.5490000000000013</v>
      </c>
      <c r="F14" s="259"/>
      <c r="G14" s="282">
        <v>29.46</v>
      </c>
      <c r="H14" s="282"/>
      <c r="I14" s="97">
        <v>20</v>
      </c>
    </row>
    <row r="15" spans="1:11">
      <c r="A15" s="130">
        <v>13.39</v>
      </c>
      <c r="B15" s="131"/>
      <c r="C15" s="250">
        <v>178.44749999999999</v>
      </c>
      <c r="D15" s="251"/>
      <c r="E15" s="258">
        <v>419</v>
      </c>
      <c r="F15" s="259"/>
      <c r="G15" s="282">
        <v>27.810000000000002</v>
      </c>
      <c r="H15" s="282"/>
      <c r="I15" s="97">
        <v>23</v>
      </c>
      <c r="J15" s="341">
        <v>18.9314</v>
      </c>
      <c r="K15" s="342"/>
    </row>
    <row r="16" spans="1:11">
      <c r="A16" s="130">
        <v>41.2</v>
      </c>
      <c r="B16" s="131"/>
      <c r="C16" s="250">
        <v>43.878</v>
      </c>
      <c r="D16" s="251"/>
      <c r="E16" s="258">
        <v>470.45249999999999</v>
      </c>
      <c r="F16" s="259"/>
      <c r="G16" s="282">
        <v>6.18</v>
      </c>
      <c r="H16" s="282"/>
      <c r="I16" s="97">
        <v>19.8</v>
      </c>
      <c r="J16" s="341">
        <v>19.466999999999999</v>
      </c>
      <c r="K16" s="342"/>
    </row>
    <row r="17" spans="1:11">
      <c r="A17" s="107"/>
      <c r="B17" s="107"/>
      <c r="C17" s="250">
        <v>7.19</v>
      </c>
      <c r="D17" s="251"/>
      <c r="E17" s="258">
        <v>237.93</v>
      </c>
      <c r="F17" s="259"/>
      <c r="I17" s="97">
        <v>36</v>
      </c>
      <c r="J17" s="341">
        <v>20.548500000000001</v>
      </c>
      <c r="K17" s="342"/>
    </row>
    <row r="18" spans="1:11">
      <c r="A18" s="107"/>
      <c r="B18" s="107"/>
      <c r="C18" s="250">
        <v>13.46</v>
      </c>
      <c r="D18" s="251"/>
      <c r="E18" s="258">
        <v>198.79</v>
      </c>
      <c r="F18" s="259"/>
      <c r="G18" s="282">
        <v>598.79999999999995</v>
      </c>
      <c r="H18" s="282"/>
      <c r="J18" s="341">
        <v>29.107800000000001</v>
      </c>
      <c r="K18" s="342"/>
    </row>
    <row r="19" spans="1:11">
      <c r="A19" s="107"/>
      <c r="B19" s="107"/>
      <c r="C19" s="250">
        <v>36.771000000000001</v>
      </c>
      <c r="D19" s="251"/>
      <c r="E19" s="258">
        <v>270.375</v>
      </c>
      <c r="F19" s="259"/>
      <c r="G19" s="282">
        <v>61.697000000000003</v>
      </c>
      <c r="H19" s="282"/>
      <c r="I19" s="97">
        <v>11.8</v>
      </c>
    </row>
    <row r="20" spans="1:11">
      <c r="C20" s="250">
        <v>19.6524</v>
      </c>
      <c r="D20" s="251"/>
      <c r="E20" s="258">
        <v>57.319499999999998</v>
      </c>
      <c r="F20" s="259"/>
      <c r="G20" s="282">
        <v>40.561400000000006</v>
      </c>
      <c r="H20" s="282"/>
      <c r="I20" s="97">
        <v>13</v>
      </c>
      <c r="J20" s="341">
        <v>24.338899999999999</v>
      </c>
      <c r="K20" s="342"/>
    </row>
    <row r="21" spans="1:11">
      <c r="A21" s="250">
        <v>306.8</v>
      </c>
      <c r="B21" s="251"/>
      <c r="E21" s="258">
        <v>283.2</v>
      </c>
      <c r="F21" s="259"/>
      <c r="G21" s="282">
        <v>6.18</v>
      </c>
      <c r="H21" s="282"/>
      <c r="I21" s="97">
        <v>14.2</v>
      </c>
      <c r="J21" s="341">
        <v>27.037500000000001</v>
      </c>
      <c r="K21" s="342"/>
    </row>
    <row r="22" spans="1:11">
      <c r="A22" s="250">
        <v>384.8</v>
      </c>
      <c r="B22" s="251"/>
      <c r="E22" s="258">
        <v>377.6</v>
      </c>
      <c r="F22" s="259"/>
      <c r="I22" s="97">
        <v>14.2</v>
      </c>
      <c r="J22" s="341">
        <v>20.548500000000001</v>
      </c>
      <c r="K22" s="342"/>
    </row>
    <row r="23" spans="1:11">
      <c r="A23" s="250">
        <v>518.16210000000001</v>
      </c>
      <c r="B23" s="251"/>
      <c r="E23" s="258">
        <v>36.771000000000001</v>
      </c>
      <c r="F23" s="259"/>
      <c r="G23" s="282">
        <v>607.70000000000005</v>
      </c>
      <c r="H23" s="282"/>
      <c r="I23" s="97">
        <v>19.8</v>
      </c>
      <c r="J23" s="341">
        <v>22.175900000000002</v>
      </c>
      <c r="K23" s="342"/>
    </row>
    <row r="24" spans="1:11">
      <c r="A24" s="250">
        <v>399.8</v>
      </c>
      <c r="B24" s="251"/>
      <c r="E24" s="258">
        <v>10.279400000000001</v>
      </c>
      <c r="F24" s="259"/>
      <c r="G24" s="282">
        <v>29.458000000000002</v>
      </c>
      <c r="H24" s="282"/>
      <c r="I24" s="97">
        <v>38.06</v>
      </c>
      <c r="J24" s="341">
        <v>16.552099999999999</v>
      </c>
      <c r="K24" s="342"/>
    </row>
    <row r="25" spans="1:11">
      <c r="A25" s="250">
        <v>405.7</v>
      </c>
      <c r="B25" s="251"/>
      <c r="E25" s="258">
        <v>69.216000000000008</v>
      </c>
      <c r="F25" s="259"/>
      <c r="G25" s="282">
        <v>27.810000000000002</v>
      </c>
      <c r="H25" s="282"/>
      <c r="I25" s="97">
        <v>41.9</v>
      </c>
      <c r="J25" s="341">
        <v>19.250700000000002</v>
      </c>
      <c r="K25" s="342"/>
    </row>
    <row r="26" spans="1:11">
      <c r="A26" s="250">
        <v>348.47</v>
      </c>
      <c r="B26" s="251"/>
      <c r="E26" s="258">
        <v>69.216000000000008</v>
      </c>
      <c r="F26" s="259"/>
      <c r="G26" s="282">
        <v>6.18</v>
      </c>
      <c r="H26" s="282"/>
      <c r="I26" s="97">
        <v>39.54</v>
      </c>
      <c r="J26" s="341">
        <v>18.230999999999998</v>
      </c>
      <c r="K26" s="342"/>
    </row>
    <row r="27" spans="1:11">
      <c r="A27" s="250">
        <v>8.1370000000000005</v>
      </c>
      <c r="B27" s="251"/>
      <c r="E27" s="258">
        <v>95.79</v>
      </c>
      <c r="F27" s="259"/>
      <c r="I27" s="97">
        <v>45.32</v>
      </c>
      <c r="J27" s="341">
        <v>3.2444999999999999</v>
      </c>
      <c r="K27" s="342"/>
    </row>
    <row r="28" spans="1:11">
      <c r="A28" s="250">
        <v>23.793000000000003</v>
      </c>
      <c r="B28" s="251"/>
      <c r="E28" s="258">
        <v>160.68</v>
      </c>
      <c r="F28" s="259"/>
      <c r="G28" s="282">
        <v>721</v>
      </c>
      <c r="H28" s="282"/>
      <c r="I28" s="97">
        <v>69.22</v>
      </c>
      <c r="J28" s="341">
        <v>34.505000000000003</v>
      </c>
      <c r="K28" s="342"/>
    </row>
    <row r="29" spans="1:11">
      <c r="A29" s="250">
        <v>139.4</v>
      </c>
      <c r="B29" s="251"/>
      <c r="E29" s="258">
        <v>65.971499999999992</v>
      </c>
      <c r="F29" s="259"/>
      <c r="G29" s="282">
        <v>61.697000000000003</v>
      </c>
      <c r="H29" s="282"/>
      <c r="I29" s="97">
        <v>15.48</v>
      </c>
    </row>
    <row r="30" spans="1:11">
      <c r="A30" s="250">
        <v>44.341499999999996</v>
      </c>
      <c r="B30" s="251"/>
      <c r="E30" s="258">
        <v>56.567600000000006</v>
      </c>
      <c r="F30" s="259"/>
      <c r="G30" s="282">
        <v>40.561400000000006</v>
      </c>
      <c r="H30" s="282"/>
      <c r="J30" s="250">
        <v>11.46</v>
      </c>
      <c r="K30" s="251"/>
    </row>
    <row r="31" spans="1:11">
      <c r="A31" s="250">
        <v>36.771000000000001</v>
      </c>
      <c r="B31" s="251"/>
      <c r="E31" s="258">
        <v>92.473399999999998</v>
      </c>
      <c r="F31" s="259"/>
      <c r="G31" s="282">
        <v>6.18</v>
      </c>
      <c r="H31" s="282"/>
      <c r="I31" s="97">
        <v>13.9</v>
      </c>
      <c r="J31" s="250">
        <v>9.2899999999999991</v>
      </c>
      <c r="K31" s="251"/>
    </row>
    <row r="32" spans="1:11">
      <c r="A32" s="250">
        <v>10.279400000000001</v>
      </c>
      <c r="B32" s="251"/>
      <c r="E32" s="258">
        <v>121.6739</v>
      </c>
      <c r="F32" s="259"/>
      <c r="I32" s="97">
        <v>14.58</v>
      </c>
      <c r="J32" s="250">
        <v>15.24</v>
      </c>
      <c r="K32" s="251"/>
    </row>
    <row r="33" spans="1:11">
      <c r="A33" s="250">
        <v>11.577200000000001</v>
      </c>
      <c r="B33" s="251"/>
      <c r="E33" s="258">
        <v>19.6524</v>
      </c>
      <c r="F33" s="259"/>
      <c r="G33" s="282">
        <v>721</v>
      </c>
      <c r="H33" s="282"/>
      <c r="I33" s="97">
        <v>16.399999999999999</v>
      </c>
      <c r="J33" s="250">
        <v>17.2</v>
      </c>
      <c r="K33" s="251"/>
    </row>
    <row r="34" spans="1:11">
      <c r="A34" s="250">
        <v>36.771000000000001</v>
      </c>
      <c r="B34" s="251"/>
      <c r="E34" s="258">
        <v>43.878</v>
      </c>
      <c r="F34" s="259"/>
      <c r="G34" s="282">
        <v>29.458000000000002</v>
      </c>
      <c r="H34" s="282"/>
      <c r="I34" s="97">
        <v>15.36</v>
      </c>
      <c r="J34" s="250">
        <v>19.25</v>
      </c>
      <c r="K34" s="251"/>
    </row>
    <row r="35" spans="1:11">
      <c r="A35" s="250">
        <v>43.878</v>
      </c>
      <c r="B35" s="251"/>
      <c r="E35" s="258">
        <v>59.482500000000002</v>
      </c>
      <c r="F35" s="259"/>
      <c r="G35" s="282">
        <v>28</v>
      </c>
      <c r="H35" s="282"/>
      <c r="I35" s="97">
        <v>27.81</v>
      </c>
      <c r="J35" s="250">
        <v>43.26</v>
      </c>
      <c r="K35" s="251"/>
    </row>
    <row r="36" spans="1:11">
      <c r="A36" s="250">
        <v>40.788000000000004</v>
      </c>
      <c r="B36" s="251"/>
      <c r="E36" s="258">
        <v>62.83</v>
      </c>
      <c r="F36" s="259"/>
      <c r="G36" s="282">
        <v>6.18</v>
      </c>
      <c r="H36" s="282"/>
      <c r="I36" s="97">
        <v>30.9</v>
      </c>
      <c r="J36" s="250">
        <v>50.24</v>
      </c>
      <c r="K36" s="251"/>
    </row>
    <row r="37" spans="1:11">
      <c r="A37" s="250">
        <v>33.372</v>
      </c>
      <c r="B37" s="251"/>
      <c r="I37" s="97">
        <v>28.84</v>
      </c>
      <c r="J37" s="250">
        <v>28.12</v>
      </c>
      <c r="K37" s="251"/>
    </row>
    <row r="38" spans="1:11">
      <c r="A38" s="250">
        <v>33.372</v>
      </c>
      <c r="B38" s="251"/>
      <c r="E38" s="313">
        <v>29.87</v>
      </c>
      <c r="F38" s="313"/>
      <c r="G38" s="313"/>
      <c r="H38" s="313"/>
      <c r="I38" s="97">
        <v>32.96</v>
      </c>
      <c r="J38" s="250">
        <v>3.89</v>
      </c>
      <c r="K38" s="251"/>
    </row>
    <row r="39" spans="1:11">
      <c r="A39" s="250">
        <v>75.47</v>
      </c>
      <c r="B39" s="251"/>
      <c r="E39" s="313">
        <v>24.555199999999999</v>
      </c>
      <c r="F39" s="313"/>
      <c r="G39" s="313"/>
      <c r="H39" s="313"/>
      <c r="J39" s="250">
        <v>42.18</v>
      </c>
      <c r="K39" s="251"/>
    </row>
    <row r="40" spans="1:11">
      <c r="A40" s="250">
        <v>86.52</v>
      </c>
      <c r="B40" s="251"/>
      <c r="E40" s="313">
        <v>60.77</v>
      </c>
      <c r="F40" s="313"/>
      <c r="G40" s="313"/>
      <c r="H40" s="313"/>
      <c r="I40" s="92">
        <v>24.72</v>
      </c>
      <c r="J40" s="250">
        <v>15.48</v>
      </c>
      <c r="K40" s="251"/>
    </row>
    <row r="41" spans="1:11">
      <c r="E41" s="313">
        <v>26.883000000000003</v>
      </c>
      <c r="F41" s="313"/>
      <c r="G41" s="313"/>
      <c r="H41" s="313"/>
      <c r="I41" s="92">
        <v>27.81</v>
      </c>
      <c r="J41" s="250">
        <v>28.12</v>
      </c>
      <c r="K41" s="251"/>
    </row>
    <row r="42" spans="1:11">
      <c r="E42" s="313">
        <v>48.667500000000004</v>
      </c>
      <c r="F42" s="313"/>
      <c r="G42" s="313"/>
      <c r="H42" s="313"/>
      <c r="I42" s="92">
        <v>50.47</v>
      </c>
      <c r="J42" s="250">
        <v>40.79</v>
      </c>
      <c r="K42" s="251"/>
    </row>
    <row r="43" spans="1:11">
      <c r="E43" s="313">
        <v>47.050400000000003</v>
      </c>
      <c r="F43" s="313"/>
      <c r="G43" s="313"/>
      <c r="H43" s="313"/>
      <c r="I43" s="106">
        <v>9.4759999999999991</v>
      </c>
      <c r="J43" s="250">
        <v>30.59</v>
      </c>
      <c r="K43" s="251"/>
    </row>
    <row r="44" spans="1:11">
      <c r="E44" s="313">
        <v>59.482500000000002</v>
      </c>
      <c r="F44" s="313"/>
      <c r="G44" s="313"/>
      <c r="H44" s="313"/>
      <c r="I44" s="106">
        <v>2.9870000000000001</v>
      </c>
      <c r="J44" s="250">
        <v>30.59</v>
      </c>
      <c r="K44" s="251"/>
    </row>
    <row r="45" spans="1:11">
      <c r="E45" s="313">
        <v>51.5</v>
      </c>
      <c r="F45" s="313"/>
      <c r="G45" s="313"/>
      <c r="H45" s="313"/>
      <c r="I45" s="106">
        <v>2.9870000000000001</v>
      </c>
      <c r="J45" s="250">
        <v>69.22</v>
      </c>
      <c r="K45" s="251"/>
    </row>
    <row r="46" spans="1:11">
      <c r="E46" s="313">
        <v>89.61</v>
      </c>
      <c r="F46" s="313"/>
      <c r="G46" s="313"/>
      <c r="H46" s="313"/>
      <c r="I46" s="106">
        <v>4.2229999999999999</v>
      </c>
      <c r="J46" s="250">
        <v>69.22</v>
      </c>
      <c r="K46" s="251"/>
    </row>
    <row r="47" spans="1:11">
      <c r="E47" s="313">
        <v>25.75</v>
      </c>
      <c r="F47" s="313"/>
      <c r="G47" s="313"/>
      <c r="H47" s="313"/>
      <c r="I47" s="106">
        <v>3.5019999999999998</v>
      </c>
      <c r="J47" s="250">
        <v>36.770000000000003</v>
      </c>
      <c r="K47" s="251"/>
    </row>
    <row r="48" spans="1:11">
      <c r="E48" s="313">
        <v>25.75</v>
      </c>
      <c r="F48" s="313"/>
      <c r="G48" s="313"/>
      <c r="H48" s="313"/>
      <c r="I48" s="106">
        <v>4.0170000000000003</v>
      </c>
      <c r="J48" s="250">
        <v>10.28</v>
      </c>
      <c r="K48" s="251"/>
    </row>
    <row r="49" spans="5:11">
      <c r="E49" s="313">
        <v>18.9314</v>
      </c>
      <c r="F49" s="313"/>
      <c r="G49" s="313"/>
      <c r="H49" s="313"/>
      <c r="I49" s="106">
        <v>4.0170000000000003</v>
      </c>
      <c r="J49" s="250">
        <v>25.75</v>
      </c>
      <c r="K49" s="251"/>
    </row>
    <row r="50" spans="5:11">
      <c r="E50" s="313">
        <v>30.436500000000002</v>
      </c>
      <c r="F50" s="313"/>
      <c r="G50" s="313"/>
      <c r="H50" s="313"/>
      <c r="I50" s="106">
        <v>4.0170000000000003</v>
      </c>
      <c r="J50" s="250">
        <v>25.75</v>
      </c>
      <c r="K50" s="251"/>
    </row>
    <row r="51" spans="5:11">
      <c r="E51" s="313">
        <v>43.878</v>
      </c>
      <c r="F51" s="313"/>
      <c r="G51" s="313"/>
      <c r="H51" s="313"/>
      <c r="J51" s="250">
        <v>252.35</v>
      </c>
      <c r="K51" s="251"/>
    </row>
    <row r="52" spans="5:11">
      <c r="E52" s="313">
        <v>91.927500000000009</v>
      </c>
      <c r="F52" s="313"/>
      <c r="G52" s="313"/>
      <c r="H52" s="313"/>
      <c r="I52" s="101">
        <v>50.47</v>
      </c>
      <c r="J52" s="250">
        <v>48.41</v>
      </c>
      <c r="K52" s="251"/>
    </row>
    <row r="53" spans="5:11">
      <c r="E53" s="313">
        <v>40.788000000000004</v>
      </c>
      <c r="F53" s="313"/>
      <c r="G53" s="313"/>
      <c r="H53" s="313"/>
      <c r="I53" s="106">
        <v>48.822000000000003</v>
      </c>
      <c r="J53" s="250">
        <v>43.88</v>
      </c>
      <c r="K53" s="251"/>
    </row>
    <row r="54" spans="5:11">
      <c r="E54" s="313">
        <v>33.372</v>
      </c>
      <c r="F54" s="313"/>
      <c r="G54" s="313"/>
      <c r="H54" s="313"/>
      <c r="I54" s="106">
        <v>54.59</v>
      </c>
      <c r="J54" s="250">
        <v>91.93</v>
      </c>
      <c r="K54" s="251"/>
    </row>
    <row r="55" spans="5:11">
      <c r="E55" s="313">
        <v>33.372</v>
      </c>
      <c r="F55" s="313"/>
      <c r="G55" s="313"/>
      <c r="H55" s="313"/>
      <c r="I55" s="106">
        <v>52.251899999999999</v>
      </c>
      <c r="J55" s="250">
        <v>59.48</v>
      </c>
      <c r="K55" s="251"/>
    </row>
    <row r="56" spans="5:11">
      <c r="I56" s="106">
        <v>49.954999999999998</v>
      </c>
      <c r="J56" s="250">
        <v>63</v>
      </c>
      <c r="K56" s="251"/>
    </row>
    <row r="57" spans="5:11">
      <c r="J57" s="250">
        <v>30.44</v>
      </c>
      <c r="K57" s="251"/>
    </row>
    <row r="58" spans="5:11">
      <c r="I58" s="106">
        <v>10.815</v>
      </c>
      <c r="J58" s="341">
        <v>18.93</v>
      </c>
      <c r="K58" s="342"/>
    </row>
    <row r="59" spans="5:11">
      <c r="I59" s="106">
        <v>7.5190000000000001</v>
      </c>
    </row>
  </sheetData>
  <protectedRanges>
    <protectedRange sqref="E2:F36" name="Диапазон1"/>
    <protectedRange sqref="G2:H5" name="Диапазон1_1"/>
    <protectedRange sqref="G7:H11" name="Диапазон1_2"/>
    <protectedRange sqref="G13:H16" name="Диапазон1_3"/>
    <protectedRange sqref="G18:H21" name="Диапазон1_4"/>
    <protectedRange sqref="G23:H26" name="Диапазон1_5"/>
    <protectedRange sqref="G28:H31" name="Диапазон1_6"/>
    <protectedRange sqref="G33:H36" name="Диапазон1_7"/>
    <protectedRange sqref="I43:I50" name="Диапазон1_8"/>
    <protectedRange sqref="I40:I42" name="Диапазон1_1_2"/>
    <protectedRange sqref="I52:I56" name="Диапазон1_9"/>
    <protectedRange sqref="I58:I59" name="Диапазон1_10"/>
  </protectedRanges>
  <mergeCells count="190">
    <mergeCell ref="G20:H20"/>
    <mergeCell ref="G21:H21"/>
    <mergeCell ref="G23:H23"/>
    <mergeCell ref="G10:H10"/>
    <mergeCell ref="G11:H11"/>
    <mergeCell ref="G13:H13"/>
    <mergeCell ref="G14:H14"/>
    <mergeCell ref="E18:F18"/>
    <mergeCell ref="E33:F33"/>
    <mergeCell ref="E24:F24"/>
    <mergeCell ref="E25:F25"/>
    <mergeCell ref="E26:F26"/>
    <mergeCell ref="G15:H15"/>
    <mergeCell ref="G16:H16"/>
    <mergeCell ref="G28:H28"/>
    <mergeCell ref="G29:H29"/>
    <mergeCell ref="G30:H30"/>
    <mergeCell ref="G31:H31"/>
    <mergeCell ref="G33:H33"/>
    <mergeCell ref="G24:H24"/>
    <mergeCell ref="G25:H25"/>
    <mergeCell ref="G26:H26"/>
    <mergeCell ref="G2:H2"/>
    <mergeCell ref="G3:H3"/>
    <mergeCell ref="G4:H4"/>
    <mergeCell ref="G5:H5"/>
    <mergeCell ref="G7:H7"/>
    <mergeCell ref="G8:H8"/>
    <mergeCell ref="G9:H9"/>
    <mergeCell ref="G18:H18"/>
    <mergeCell ref="G19:H19"/>
    <mergeCell ref="E27:F27"/>
    <mergeCell ref="E28:F28"/>
    <mergeCell ref="E29:F29"/>
    <mergeCell ref="E30:F30"/>
    <mergeCell ref="E31:F31"/>
    <mergeCell ref="C17:D17"/>
    <mergeCell ref="C18:D18"/>
    <mergeCell ref="C19:D19"/>
    <mergeCell ref="C20:D20"/>
    <mergeCell ref="E19:F19"/>
    <mergeCell ref="E20:F20"/>
    <mergeCell ref="E21:F21"/>
    <mergeCell ref="E22:F22"/>
    <mergeCell ref="E23:F23"/>
    <mergeCell ref="E8:F8"/>
    <mergeCell ref="E9:F9"/>
    <mergeCell ref="E10:F10"/>
    <mergeCell ref="E14:F14"/>
    <mergeCell ref="E15:F15"/>
    <mergeCell ref="E16:F16"/>
    <mergeCell ref="E2:F2"/>
    <mergeCell ref="E3:F3"/>
    <mergeCell ref="E4:F4"/>
    <mergeCell ref="E5:F5"/>
    <mergeCell ref="E6:F6"/>
    <mergeCell ref="E7:F7"/>
    <mergeCell ref="C12:D12"/>
    <mergeCell ref="C13:D13"/>
    <mergeCell ref="C14:D14"/>
    <mergeCell ref="C2:D2"/>
    <mergeCell ref="C3:D3"/>
    <mergeCell ref="C4:D4"/>
    <mergeCell ref="C5:D5"/>
    <mergeCell ref="C15:D15"/>
    <mergeCell ref="C16:D16"/>
    <mergeCell ref="C7:D7"/>
    <mergeCell ref="C8:D8"/>
    <mergeCell ref="C9:D9"/>
    <mergeCell ref="C10:D10"/>
    <mergeCell ref="C11:D11"/>
    <mergeCell ref="A6:B6"/>
    <mergeCell ref="A7:B7"/>
    <mergeCell ref="A8:B8"/>
    <mergeCell ref="A9:B9"/>
    <mergeCell ref="A10:B10"/>
    <mergeCell ref="A11:B11"/>
    <mergeCell ref="C6:D6"/>
    <mergeCell ref="A12:B12"/>
    <mergeCell ref="A2:B2"/>
    <mergeCell ref="A3:B3"/>
    <mergeCell ref="A4:B4"/>
    <mergeCell ref="A5:B5"/>
    <mergeCell ref="A22:B22"/>
    <mergeCell ref="A23:B23"/>
    <mergeCell ref="A24:B24"/>
    <mergeCell ref="A25:B25"/>
    <mergeCell ref="A26:B26"/>
    <mergeCell ref="A27:B27"/>
    <mergeCell ref="A36:B36"/>
    <mergeCell ref="A37:B37"/>
    <mergeCell ref="A38:B38"/>
    <mergeCell ref="A39:B39"/>
    <mergeCell ref="A28:B28"/>
    <mergeCell ref="A13:B13"/>
    <mergeCell ref="A14:B14"/>
    <mergeCell ref="A15:B15"/>
    <mergeCell ref="A16:B16"/>
    <mergeCell ref="A21:B21"/>
    <mergeCell ref="A40:B40"/>
    <mergeCell ref="A29:B29"/>
    <mergeCell ref="A30:B30"/>
    <mergeCell ref="A31:B31"/>
    <mergeCell ref="A32:B32"/>
    <mergeCell ref="A33:B33"/>
    <mergeCell ref="A34:B34"/>
    <mergeCell ref="A35:B35"/>
    <mergeCell ref="E44:H44"/>
    <mergeCell ref="E32:F32"/>
    <mergeCell ref="E34:F34"/>
    <mergeCell ref="E35:F35"/>
    <mergeCell ref="E36:F36"/>
    <mergeCell ref="G36:H36"/>
    <mergeCell ref="G34:H34"/>
    <mergeCell ref="G35:H35"/>
    <mergeCell ref="E50:H50"/>
    <mergeCell ref="E51:H51"/>
    <mergeCell ref="E52:H52"/>
    <mergeCell ref="E53:H53"/>
    <mergeCell ref="E54:H54"/>
    <mergeCell ref="E55:H55"/>
    <mergeCell ref="E42:H42"/>
    <mergeCell ref="E43:H43"/>
    <mergeCell ref="J47:K47"/>
    <mergeCell ref="J48:K48"/>
    <mergeCell ref="E45:H45"/>
    <mergeCell ref="E46:H46"/>
    <mergeCell ref="E47:H47"/>
    <mergeCell ref="E48:H48"/>
    <mergeCell ref="J41:K41"/>
    <mergeCell ref="J42:K42"/>
    <mergeCell ref="J43:K43"/>
    <mergeCell ref="J44:K44"/>
    <mergeCell ref="J45:K45"/>
    <mergeCell ref="J46:K46"/>
    <mergeCell ref="J49:K49"/>
    <mergeCell ref="E49:H49"/>
    <mergeCell ref="J9:K9"/>
    <mergeCell ref="J10:K10"/>
    <mergeCell ref="E38:H38"/>
    <mergeCell ref="E39:H39"/>
    <mergeCell ref="E40:H40"/>
    <mergeCell ref="E41:H41"/>
    <mergeCell ref="E11:F11"/>
    <mergeCell ref="E12:F12"/>
    <mergeCell ref="E13:F13"/>
    <mergeCell ref="E17:F17"/>
    <mergeCell ref="J18:K18"/>
    <mergeCell ref="J20:K20"/>
    <mergeCell ref="J21:K21"/>
    <mergeCell ref="J13:K13"/>
    <mergeCell ref="J15:K15"/>
    <mergeCell ref="J16:K16"/>
    <mergeCell ref="J17:K17"/>
    <mergeCell ref="J40:K40"/>
    <mergeCell ref="J22:K22"/>
    <mergeCell ref="J23:K23"/>
    <mergeCell ref="J24:K24"/>
    <mergeCell ref="J25:K25"/>
    <mergeCell ref="J26:K26"/>
    <mergeCell ref="J2:K2"/>
    <mergeCell ref="J3:K3"/>
    <mergeCell ref="J4:K4"/>
    <mergeCell ref="J5:K5"/>
    <mergeCell ref="J6:K6"/>
    <mergeCell ref="J7:K7"/>
    <mergeCell ref="J8:K8"/>
    <mergeCell ref="J11:K11"/>
    <mergeCell ref="J12:K12"/>
    <mergeCell ref="J27:K27"/>
    <mergeCell ref="J28:K28"/>
    <mergeCell ref="J30:K30"/>
    <mergeCell ref="J31:K31"/>
    <mergeCell ref="J57:K57"/>
    <mergeCell ref="J58:K58"/>
    <mergeCell ref="J32:K32"/>
    <mergeCell ref="J33:K33"/>
    <mergeCell ref="J34:K34"/>
    <mergeCell ref="J35:K35"/>
    <mergeCell ref="J36:K36"/>
    <mergeCell ref="J37:K37"/>
    <mergeCell ref="J38:K38"/>
    <mergeCell ref="J39:K39"/>
    <mergeCell ref="J55:K55"/>
    <mergeCell ref="J56:K56"/>
    <mergeCell ref="J50:K50"/>
    <mergeCell ref="J51:K51"/>
    <mergeCell ref="J52:K52"/>
    <mergeCell ref="J53:K53"/>
    <mergeCell ref="J54:K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Содержание</vt:lpstr>
      <vt:lpstr>NICE-секционные</vt:lpstr>
      <vt:lpstr>Marantec-секционные</vt:lpstr>
      <vt:lpstr>NICE-откатные</vt:lpstr>
      <vt:lpstr>NICE-распашные</vt:lpstr>
      <vt:lpstr>Шлагбаумы</vt:lpstr>
      <vt:lpstr>Управление</vt:lpstr>
      <vt:lpstr>Аксессуары</vt:lpstr>
      <vt:lpstr>Лист1</vt:lpstr>
      <vt:lpstr>'Marantec-секционные'!Область_печати</vt:lpstr>
      <vt:lpstr>'NICE-откатные'!Область_печати</vt:lpstr>
      <vt:lpstr>'NICE-распашные'!Область_печати</vt:lpstr>
      <vt:lpstr>'NICE-секционные'!Область_печати</vt:lpstr>
      <vt:lpstr>Аксессуары!Область_печати</vt:lpstr>
      <vt:lpstr>Содержание!Область_печати</vt:lpstr>
      <vt:lpstr>Управление!Область_печати</vt:lpstr>
      <vt:lpstr>Шлагбаумы!Область_печати</vt:lpstr>
    </vt:vector>
  </TitlesOfParts>
  <Company>ALUTECH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Stolovich</dc:creator>
  <cp:lastModifiedBy>SnowWhite</cp:lastModifiedBy>
  <cp:lastPrinted>2011-11-03T07:56:21Z</cp:lastPrinted>
  <dcterms:created xsi:type="dcterms:W3CDTF">2003-07-10T07:35:28Z</dcterms:created>
  <dcterms:modified xsi:type="dcterms:W3CDTF">2012-04-10T18:56:21Z</dcterms:modified>
</cp:coreProperties>
</file>